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35" windowWidth="9420" windowHeight="4500" tabRatio="641"/>
  </bookViews>
  <sheets>
    <sheet name="2011 - příjmy" sheetId="1" r:id="rId1"/>
    <sheet name="2011 - výdaje" sheetId="3" r:id="rId2"/>
    <sheet name="2011 - výdaje, volný list" sheetId="2" r:id="rId3"/>
    <sheet name="2011 - příjmy z činnosti" sheetId="4" r:id="rId4"/>
  </sheets>
  <definedNames>
    <definedName name="_xlnm.Print_Area" localSheetId="2">'2011 - výdaje, volný list'!$A$1:$F$45</definedName>
  </definedNames>
  <calcPr calcId="124519"/>
</workbook>
</file>

<file path=xl/calcChain.xml><?xml version="1.0" encoding="utf-8"?>
<calcChain xmlns="http://schemas.openxmlformats.org/spreadsheetml/2006/main">
  <c r="T10" i="4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E34"/>
  <c r="F34"/>
  <c r="G34"/>
  <c r="H34"/>
  <c r="I34"/>
  <c r="J34"/>
  <c r="K34"/>
  <c r="L34"/>
  <c r="M34"/>
  <c r="N34"/>
  <c r="O34"/>
  <c r="P34"/>
  <c r="Q34"/>
  <c r="R34"/>
  <c r="S34"/>
  <c r="F45" i="2"/>
  <c r="AF9" i="3"/>
  <c r="AF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2"/>
  <c r="AF13"/>
  <c r="AF14"/>
  <c r="AF15"/>
  <c r="AF16"/>
  <c r="AF17"/>
  <c r="AF18"/>
  <c r="E19"/>
  <c r="F19"/>
  <c r="G19"/>
  <c r="H19"/>
  <c r="I19"/>
  <c r="J19"/>
  <c r="K19"/>
  <c r="L19"/>
  <c r="M19"/>
  <c r="M48" s="1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1"/>
  <c r="AF42"/>
  <c r="AF43"/>
  <c r="AF44"/>
  <c r="AF45"/>
  <c r="E46"/>
  <c r="F46"/>
  <c r="G46"/>
  <c r="H46"/>
  <c r="H48" s="1"/>
  <c r="I46"/>
  <c r="J46"/>
  <c r="K46"/>
  <c r="L46"/>
  <c r="L48" s="1"/>
  <c r="M46"/>
  <c r="N46"/>
  <c r="O46"/>
  <c r="P46"/>
  <c r="Q46"/>
  <c r="R46"/>
  <c r="R48" s="1"/>
  <c r="S46"/>
  <c r="T46"/>
  <c r="T48" s="1"/>
  <c r="U46"/>
  <c r="V46"/>
  <c r="W46"/>
  <c r="X46"/>
  <c r="Y46"/>
  <c r="Z46"/>
  <c r="Z48" s="1"/>
  <c r="AA46"/>
  <c r="AB46"/>
  <c r="AB48" s="1"/>
  <c r="AC46"/>
  <c r="AD46"/>
  <c r="AD48" s="1"/>
  <c r="AE46"/>
  <c r="E48"/>
  <c r="G48"/>
  <c r="I48"/>
  <c r="K48"/>
  <c r="O48"/>
  <c r="Q48"/>
  <c r="S48"/>
  <c r="U48"/>
  <c r="Y48"/>
  <c r="AA48"/>
  <c r="AC48"/>
  <c r="AE48"/>
  <c r="D37" i="1"/>
  <c r="D41" s="1"/>
  <c r="D30"/>
  <c r="T34" i="4" l="1"/>
  <c r="AF46" i="3"/>
  <c r="AF40"/>
  <c r="V48"/>
  <c r="W48"/>
  <c r="P48"/>
  <c r="N48"/>
  <c r="AF38"/>
  <c r="X48"/>
  <c r="J48"/>
  <c r="F48"/>
  <c r="AF19"/>
  <c r="AF11"/>
  <c r="AF48" l="1"/>
</calcChain>
</file>

<file path=xl/sharedStrings.xml><?xml version="1.0" encoding="utf-8"?>
<sst xmlns="http://schemas.openxmlformats.org/spreadsheetml/2006/main" count="320" uniqueCount="266">
  <si>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</si>
  <si>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</si>
  <si>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</si>
  <si>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</si>
  <si>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</si>
  <si>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</si>
  <si>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</si>
  <si>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</si>
  <si>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</si>
  <si>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</si>
  <si>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</si>
  <si>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</si>
  <si>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</si>
  <si>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</si>
  <si>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</si>
  <si>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</si>
  <si>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</si>
  <si>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</si>
  <si>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</si>
  <si>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</si>
  <si>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</si>
  <si>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</si>
  <si>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</si>
  <si>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</si>
  <si>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</si>
  <si>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</si>
  <si>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</si>
  <si>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</si>
  <si>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</si>
  <si>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</si>
  <si>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</si>
  <si>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</si>
  <si>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</si>
  <si>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</si>
  <si>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</si>
  <si>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</si>
  <si>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</si>
  <si>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</si>
  <si>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</si>
  <si>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</si>
  <si>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</si>
  <si>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</si>
  <si>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</si>
  <si>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</si>
  <si>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</si>
  <si>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</si>
  <si>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</si>
  <si>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</si>
  <si>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</si>
  <si>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</si>
  <si>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</si>
  <si>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</si>
  <si>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</si>
  <si>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</si>
  <si>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</si>
  <si>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</si>
  <si>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</si>
  <si>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</si>
  <si>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</si>
  <si>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</si>
  <si>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</si>
  <si>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</si>
  <si>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</si>
  <si>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</si>
  <si>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</si>
  <si>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</si>
  <si>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</si>
  <si>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</si>
  <si>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</si>
  <si>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</si>
  <si>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</si>
  <si>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</si>
  <si>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</si>
  <si>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</si>
  <si>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</si>
  <si>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</si>
  <si>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</si>
  <si>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</si>
  <si>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</si>
  <si>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</si>
  <si>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</si>
  <si>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</si>
  <si>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</si>
  <si>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</si>
  <si>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</si>
  <si>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</si>
  <si>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</si>
  <si>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</si>
  <si>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</si>
  <si>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</si>
  <si>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</si>
  <si>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</si>
  <si>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</si>
  <si>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</si>
  <si>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</si>
  <si>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</si>
  <si>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</si>
  <si>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</si>
  <si>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</si>
  <si>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</si>
  <si>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</si>
  <si>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</si>
  <si>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</si>
  <si>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</si>
  <si>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</si>
  <si>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</si>
  <si>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</si>
  <si>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</si>
  <si>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</si>
  <si>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</si>
  <si>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</si>
  <si>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</si>
  <si>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</si>
  <si>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</si>
  <si>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</si>
  <si>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</si>
  <si>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</si>
  <si>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</si>
  <si>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</si>
  <si>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</si>
  <si>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</si>
  <si>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</si>
  <si>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</si>
  <si>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</si>
  <si>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</si>
  <si>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</si>
  <si>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</si>
  <si>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</si>
  <si>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</si>
  <si>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</si>
  <si>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</si>
  <si>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</si>
  <si>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</si>
  <si>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</si>
  <si>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</si>
  <si>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</si>
  <si>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</si>
  <si>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</si>
  <si>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</si>
  <si>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</si>
  <si>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241.</t>
  </si>
  <si>
    <t>311.</t>
  </si>
  <si>
    <t>312.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</si>
  <si>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</si>
  <si>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</si>
  <si>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</si>
  <si>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</si>
  <si>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</si>
  <si>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</si>
  <si>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</si>
  <si>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Daň z přidané hodnoty</t>
  </si>
  <si>
    <t>21a)</t>
  </si>
  <si>
    <t>21b)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</si>
  <si>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</si>
  <si>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</si>
  <si>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</si>
  <si>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</si>
  <si>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</si>
  <si>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</si>
  <si>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</si>
  <si>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</si>
  <si>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</si>
  <si>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Neinv.</t>
  </si>
  <si>
    <t>příspěvky</t>
  </si>
  <si>
    <t>zřízeným</t>
  </si>
  <si>
    <t>příspěvk.</t>
  </si>
  <si>
    <t>organiz.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</si>
  <si>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</si>
  <si>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</si>
  <si>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</si>
  <si>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</si>
  <si>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</si>
  <si>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činnosti j.n.</t>
  </si>
  <si>
    <t>Odvody</t>
  </si>
  <si>
    <t>organizací</t>
  </si>
  <si>
    <t>příjmy z</t>
  </si>
  <si>
    <t>(část)</t>
  </si>
  <si>
    <t>krátkodob.</t>
  </si>
  <si>
    <t>přísp.</t>
  </si>
  <si>
    <t>náhrady</t>
  </si>
  <si>
    <t>320.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</si>
  <si>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</si>
  <si>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</si>
  <si>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</si>
  <si>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</si>
  <si>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</si>
  <si>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</si>
  <si>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</si>
  <si>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</si>
  <si>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</si>
  <si>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</si>
  <si>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</si>
  <si>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</si>
  <si>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</si>
  <si>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</si>
  <si>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t>Ostatní záležitosti kultury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</si>
  <si>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</si>
  <si>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</si>
  <si>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</si>
  <si>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</si>
  <si>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</si>
  <si>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</si>
  <si>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</si>
  <si>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</si>
  <si>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</si>
  <si>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</si>
  <si>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</si>
  <si>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</si>
  <si>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</si>
  <si>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</si>
  <si>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</si>
  <si>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</si>
  <si>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</si>
  <si>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</si>
  <si>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</si>
  <si>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</si>
  <si>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</si>
  <si>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</si>
  <si>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</si>
  <si>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</si>
  <si>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</si>
  <si>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Ostatní tělovýchovná činnost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</si>
  <si>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</si>
  <si>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</si>
  <si>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</si>
  <si>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t xml:space="preserve">                                             Razítko obce, podpis starosty :</t>
  </si>
  <si>
    <t>a drobn.</t>
  </si>
  <si>
    <r>
      <t xml:space="preserve">Obec </t>
    </r>
    <r>
      <rPr>
        <sz val="12"/>
        <rFont val="Arial"/>
        <family val="2"/>
      </rPr>
      <t xml:space="preserve">......................................…    okres    ……………………………        </t>
    </r>
    <r>
      <rPr>
        <i/>
        <sz val="9"/>
        <rFont val="Arial"/>
        <family val="2"/>
      </rPr>
      <t>Strana 1 (A4)</t>
    </r>
  </si>
  <si>
    <r>
      <t xml:space="preserve">Obec:  ………………………………    </t>
    </r>
    <r>
      <rPr>
        <sz val="12"/>
        <rFont val="Arial CE"/>
        <family val="2"/>
        <charset val="238"/>
      </rPr>
      <t xml:space="preserve"> okres :    ……………………………….</t>
    </r>
  </si>
  <si>
    <t>Rozpočet zveřejněn dne :   ……………………………………...</t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</si>
  <si>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</si>
  <si>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</si>
  <si>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</si>
  <si>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</si>
  <si>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</si>
  <si>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</si>
  <si>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</si>
  <si>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</si>
  <si>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</si>
  <si>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</si>
  <si>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NEDAŇOVÉ PŘÍJMY CELKEM ( viz. rozpis str. 3, ř. 25)</t>
  </si>
  <si>
    <t>rozpis navazuje na str. 2, ř. 39 tiskopisu</t>
  </si>
  <si>
    <t>Poplatek za likvidaci komunálního odpadu</t>
  </si>
  <si>
    <r>
      <t xml:space="preserve">ROZPOČET NA ROK   </t>
    </r>
    <r>
      <rPr>
        <b/>
        <sz val="22"/>
        <rFont val="Arial"/>
        <family val="2"/>
      </rPr>
      <t>2 0 1 1</t>
    </r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</si>
  <si>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Kč)</t>
    </r>
    <r>
      <rPr>
        <b/>
        <sz val="8"/>
        <rFont val="Arial"/>
        <family val="2"/>
      </rPr>
      <t xml:space="preserve"> </t>
    </r>
  </si>
  <si>
    <r>
      <t xml:space="preserve">B/  B Ě Ž N É   a   K A P I T Á L O V É    V Ý D A J E    </t>
    </r>
    <r>
      <rPr>
        <i/>
        <sz val="9"/>
        <rFont val="Arial"/>
        <family val="2"/>
      </rPr>
      <t>(Kč)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</si>
  <si>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(Kč)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</si>
  <si>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 str. 1, ř. 1 </t>
    </r>
    <r>
      <rPr>
        <i/>
        <sz val="9"/>
        <rFont val="Arial"/>
        <family val="2"/>
      </rPr>
      <t>(v Kč)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</si>
  <si>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r>
      <t xml:space="preserve">ROZPOČET  NA  ROK  2 0 1 1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</si>
  <si>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t>Olšany</t>
  </si>
  <si>
    <t>okres: Jihlava</t>
  </si>
  <si>
    <t>Ostatní  zeměděl. a potrav. činnost a rozvoj rybníky</t>
  </si>
  <si>
    <t>Podpora ostatních produkčních činností les</t>
  </si>
  <si>
    <t>Silnice + zimní údržba</t>
  </si>
  <si>
    <t>vnitřní obchod - Jednota</t>
  </si>
  <si>
    <t>pitná voda - příspěvek SVaK</t>
  </si>
  <si>
    <t>služby zpracování dat</t>
  </si>
  <si>
    <t>ost. činnost - Spolek pro obnovu venkova</t>
  </si>
  <si>
    <t>ost.činnost - Mikreregion telčsko</t>
  </si>
  <si>
    <t xml:space="preserve">nákup </t>
  </si>
  <si>
    <t>pozemky</t>
  </si>
  <si>
    <t xml:space="preserve">pojistné </t>
  </si>
  <si>
    <t>kooperativa</t>
  </si>
  <si>
    <t>Podpora ost. prod. činností-les</t>
  </si>
  <si>
    <t>Odvádění a čištění odpad. vod-stočné</t>
  </si>
  <si>
    <t>Rozpočet projednán a schválen v zastupitelstvu obce dne : 28.12.2010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</si>
</sst>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0"/>
      <name val="Times New Roman"/>
      <family val="1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1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10" fillId="2" borderId="1" xfId="0" applyFont="1" applyFill="1" applyBorder="1" applyAlignment="1">
      <alignment horizontal="center" wrapText="1"/>
    </xf>
    <xf numFmtId="0" fontId="24" fillId="0" borderId="0" xfId="0" applyFont="1"/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18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13" fillId="0" borderId="0" xfId="0" applyFont="1"/>
    <xf numFmtId="0" fontId="37" fillId="0" borderId="0" xfId="0" applyFont="1"/>
    <xf numFmtId="0" fontId="4" fillId="2" borderId="14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38" fillId="2" borderId="1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0" fillId="2" borderId="0" xfId="0" applyFill="1"/>
    <xf numFmtId="0" fontId="9" fillId="2" borderId="11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19" fillId="2" borderId="19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wrapText="1"/>
    </xf>
    <xf numFmtId="0" fontId="19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0" fontId="10" fillId="2" borderId="25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0" xfId="0" applyFill="1" applyBorder="1"/>
    <xf numFmtId="0" fontId="9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wrapText="1"/>
    </xf>
    <xf numFmtId="0" fontId="18" fillId="2" borderId="2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5" fillId="2" borderId="11" xfId="0" applyFont="1" applyFill="1" applyBorder="1" applyAlignment="1">
      <alignment wrapText="1"/>
    </xf>
    <xf numFmtId="0" fontId="20" fillId="2" borderId="11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4" fillId="2" borderId="6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wrapText="1"/>
    </xf>
    <xf numFmtId="0" fontId="10" fillId="2" borderId="29" xfId="0" applyFont="1" applyFill="1" applyBorder="1" applyAlignment="1">
      <alignment wrapText="1"/>
    </xf>
    <xf numFmtId="0" fontId="9" fillId="2" borderId="22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20" fillId="2" borderId="25" xfId="0" applyFont="1" applyFill="1" applyBorder="1" applyAlignment="1">
      <alignment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/>
    </xf>
    <xf numFmtId="0" fontId="10" fillId="2" borderId="32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right" vertical="top" wrapText="1"/>
    </xf>
    <xf numFmtId="0" fontId="10" fillId="2" borderId="3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wrapText="1"/>
    </xf>
    <xf numFmtId="164" fontId="10" fillId="2" borderId="3" xfId="0" applyNumberFormat="1" applyFont="1" applyFill="1" applyBorder="1" applyAlignment="1">
      <alignment horizontal="center" vertical="top" wrapText="1"/>
    </xf>
    <xf numFmtId="164" fontId="10" fillId="2" borderId="3" xfId="0" applyNumberFormat="1" applyFont="1" applyFill="1" applyBorder="1" applyAlignment="1">
      <alignment horizontal="center" wrapText="1"/>
    </xf>
    <xf numFmtId="164" fontId="40" fillId="2" borderId="34" xfId="0" applyNumberFormat="1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vertical="center" wrapText="1"/>
    </xf>
    <xf numFmtId="0" fontId="1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/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15" fillId="2" borderId="37" xfId="0" applyFont="1" applyFill="1" applyBorder="1" applyAlignment="1">
      <alignment horizontal="center" wrapText="1"/>
    </xf>
    <xf numFmtId="0" fontId="15" fillId="2" borderId="38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40" fillId="2" borderId="42" xfId="0" applyFont="1" applyFill="1" applyBorder="1" applyAlignment="1">
      <alignment wrapText="1"/>
    </xf>
    <xf numFmtId="0" fontId="40" fillId="2" borderId="43" xfId="0" applyFont="1" applyFill="1" applyBorder="1" applyAlignment="1">
      <alignment wrapText="1"/>
    </xf>
    <xf numFmtId="0" fontId="40" fillId="2" borderId="36" xfId="0" applyFont="1" applyFill="1" applyBorder="1" applyAlignment="1">
      <alignment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64" fontId="40" fillId="2" borderId="22" xfId="0" applyNumberFormat="1" applyFont="1" applyFill="1" applyBorder="1" applyAlignment="1">
      <alignment horizontal="center" wrapText="1"/>
    </xf>
    <xf numFmtId="164" fontId="40" fillId="2" borderId="45" xfId="0" applyNumberFormat="1" applyFont="1" applyFill="1" applyBorder="1" applyAlignment="1">
      <alignment horizontal="center" wrapText="1"/>
    </xf>
    <xf numFmtId="0" fontId="10" fillId="2" borderId="20" xfId="0" applyFont="1" applyFill="1" applyBorder="1" applyAlignment="1">
      <alignment wrapText="1"/>
    </xf>
    <xf numFmtId="0" fontId="10" fillId="2" borderId="34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wrapText="1"/>
    </xf>
    <xf numFmtId="0" fontId="40" fillId="2" borderId="49" xfId="0" applyFont="1" applyFill="1" applyBorder="1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2" borderId="53" xfId="0" applyFont="1" applyFill="1" applyBorder="1" applyAlignment="1">
      <alignment horizontal="left" vertical="top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2" borderId="47" xfId="0" applyFont="1" applyFill="1" applyBorder="1" applyAlignment="1">
      <alignment wrapText="1"/>
    </xf>
    <xf numFmtId="0" fontId="9" fillId="2" borderId="2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23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10" fillId="2" borderId="24" xfId="0" applyFont="1" applyFill="1" applyBorder="1" applyAlignment="1">
      <alignment wrapText="1"/>
    </xf>
    <xf numFmtId="0" fontId="10" fillId="2" borderId="25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7" fillId="2" borderId="55" xfId="0" applyFont="1" applyFill="1" applyBorder="1" applyAlignment="1">
      <alignment vertical="top" wrapText="1"/>
    </xf>
    <xf numFmtId="0" fontId="7" fillId="2" borderId="56" xfId="0" applyFont="1" applyFill="1" applyBorder="1" applyAlignment="1">
      <alignment vertical="top" wrapText="1"/>
    </xf>
    <xf numFmtId="0" fontId="0" fillId="2" borderId="17" xfId="0" applyFill="1" applyBorder="1" applyAlignment="1">
      <alignment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7" fillId="2" borderId="44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C47" sqref="C47"/>
    </sheetView>
  </sheetViews>
  <sheetFormatPr defaultRowHeight="12.75"/>
  <cols>
    <col min="1" max="1" width="6.42578125" customWidth="1"/>
    <col min="2" max="2" width="15.42578125" customWidth="1"/>
    <col min="3" max="3" width="51.85546875" customWidth="1"/>
    <col min="4" max="4" width="22.7109375" customWidth="1"/>
  </cols>
  <sheetData>
    <row r="1" spans="1:4" ht="15.75">
      <c r="A1" s="1" t="s">
        <v>227</v>
      </c>
      <c r="B1" t="s">
        <v>249</v>
      </c>
      <c r="C1" s="44" t="s">
        <v>250</v>
      </c>
    </row>
    <row r="3" spans="1:4" ht="12.75" customHeight="1">
      <c r="A3" s="2"/>
    </row>
    <row r="4" spans="1:4" ht="27.75">
      <c r="A4" s="147" t="s">
        <v>243</v>
      </c>
      <c r="B4" s="147"/>
      <c r="C4" s="147"/>
      <c r="D4" s="147"/>
    </row>
    <row r="7" spans="1:4" ht="18">
      <c r="A7" s="139" t="s">
        <v>244</v>
      </c>
      <c r="C7" s="141"/>
    </row>
    <row r="8" spans="1:4" ht="13.5" thickBot="1"/>
    <row r="9" spans="1:4" s="68" customFormat="1" ht="12.75" customHeight="1" thickTop="1">
      <c r="A9" s="64" t="s">
        <v>27</v>
      </c>
      <c r="B9" s="65" t="s">
        <v>0</v>
      </c>
      <c r="C9" s="66"/>
      <c r="D9" s="67"/>
    </row>
    <row r="10" spans="1:4" s="68" customFormat="1" ht="13.5" customHeight="1">
      <c r="A10" s="69" t="s">
        <v>28</v>
      </c>
      <c r="B10" s="70" t="s">
        <v>1</v>
      </c>
      <c r="C10" s="71" t="s">
        <v>2</v>
      </c>
      <c r="D10" s="72" t="s">
        <v>3</v>
      </c>
    </row>
    <row r="11" spans="1:4" s="68" customFormat="1" ht="16.5" thickBot="1">
      <c r="A11" s="69"/>
      <c r="B11" s="70" t="s">
        <v>4</v>
      </c>
      <c r="C11" s="73"/>
      <c r="D11" s="74"/>
    </row>
    <row r="12" spans="1:4" s="19" customFormat="1" ht="15.95" customHeight="1" thickBot="1">
      <c r="A12" s="40">
        <v>1</v>
      </c>
      <c r="B12" s="41" t="s">
        <v>5</v>
      </c>
      <c r="C12" s="36" t="s">
        <v>240</v>
      </c>
      <c r="D12" s="138">
        <v>217</v>
      </c>
    </row>
    <row r="13" spans="1:4" s="19" customFormat="1" ht="15.95" customHeight="1">
      <c r="A13" s="16">
        <v>2</v>
      </c>
      <c r="B13" s="17" t="s">
        <v>5</v>
      </c>
      <c r="C13" s="20" t="s">
        <v>6</v>
      </c>
      <c r="D13" s="21" t="s">
        <v>5</v>
      </c>
    </row>
    <row r="14" spans="1:4" s="19" customFormat="1" ht="15.95" customHeight="1">
      <c r="A14" s="16">
        <v>3</v>
      </c>
      <c r="B14" s="22">
        <v>1111</v>
      </c>
      <c r="C14" s="23" t="s">
        <v>7</v>
      </c>
      <c r="D14" s="131">
        <v>130</v>
      </c>
    </row>
    <row r="15" spans="1:4" s="19" customFormat="1" ht="15.95" customHeight="1">
      <c r="A15" s="16">
        <v>4</v>
      </c>
      <c r="B15" s="22">
        <v>1112</v>
      </c>
      <c r="C15" s="23" t="s">
        <v>8</v>
      </c>
      <c r="D15" s="18">
        <v>490</v>
      </c>
    </row>
    <row r="16" spans="1:4" s="19" customFormat="1" ht="15.95" customHeight="1">
      <c r="A16" s="16">
        <v>5</v>
      </c>
      <c r="B16" s="22">
        <v>1121</v>
      </c>
      <c r="C16" s="23" t="s">
        <v>9</v>
      </c>
      <c r="D16" s="18">
        <v>155</v>
      </c>
    </row>
    <row r="17" spans="1:4" s="19" customFormat="1" ht="15.95" customHeight="1">
      <c r="A17" s="16">
        <v>6</v>
      </c>
      <c r="B17" s="22">
        <v>1122</v>
      </c>
      <c r="C17" s="23" t="s">
        <v>10</v>
      </c>
      <c r="D17" s="18"/>
    </row>
    <row r="18" spans="1:4" s="19" customFormat="1" ht="15.95" customHeight="1">
      <c r="A18" s="16">
        <v>7</v>
      </c>
      <c r="B18" s="22">
        <v>1211</v>
      </c>
      <c r="C18" s="23" t="s">
        <v>150</v>
      </c>
      <c r="D18" s="18">
        <v>315</v>
      </c>
    </row>
    <row r="19" spans="1:4" s="19" customFormat="1" ht="15.95" customHeight="1">
      <c r="A19" s="16">
        <v>8</v>
      </c>
      <c r="B19" s="22">
        <v>1361</v>
      </c>
      <c r="C19" s="23" t="s">
        <v>11</v>
      </c>
      <c r="D19" s="18"/>
    </row>
    <row r="20" spans="1:4" s="19" customFormat="1" ht="15.75" customHeight="1">
      <c r="A20" s="16">
        <v>9</v>
      </c>
      <c r="B20" s="22">
        <v>1337</v>
      </c>
      <c r="C20" s="23" t="s">
        <v>242</v>
      </c>
      <c r="D20" s="18">
        <v>40.6</v>
      </c>
    </row>
    <row r="21" spans="1:4" s="19" customFormat="1" ht="15.95" customHeight="1">
      <c r="A21" s="16">
        <v>10</v>
      </c>
      <c r="B21" s="22">
        <v>1341</v>
      </c>
      <c r="C21" s="23" t="s">
        <v>12</v>
      </c>
      <c r="D21" s="18">
        <v>0.4</v>
      </c>
    </row>
    <row r="22" spans="1:4" s="19" customFormat="1" ht="15.95" customHeight="1">
      <c r="A22" s="16">
        <v>11</v>
      </c>
      <c r="B22" s="22">
        <v>1342</v>
      </c>
      <c r="C22" s="23" t="s">
        <v>184</v>
      </c>
      <c r="D22" s="18"/>
    </row>
    <row r="23" spans="1:4" s="19" customFormat="1" ht="15.95" customHeight="1">
      <c r="A23" s="16">
        <v>12</v>
      </c>
      <c r="B23" s="22">
        <v>1343</v>
      </c>
      <c r="C23" s="23" t="s">
        <v>13</v>
      </c>
      <c r="D23" s="18"/>
    </row>
    <row r="24" spans="1:4" s="19" customFormat="1" ht="15.95" customHeight="1">
      <c r="A24" s="16">
        <v>13</v>
      </c>
      <c r="B24" s="22">
        <v>1344</v>
      </c>
      <c r="C24" s="23" t="s">
        <v>14</v>
      </c>
      <c r="D24" s="18"/>
    </row>
    <row r="25" spans="1:4" s="19" customFormat="1" ht="15.95" customHeight="1">
      <c r="A25" s="16">
        <v>14</v>
      </c>
      <c r="B25" s="22">
        <v>1345</v>
      </c>
      <c r="C25" s="23" t="s">
        <v>187</v>
      </c>
      <c r="D25" s="18"/>
    </row>
    <row r="26" spans="1:4" s="19" customFormat="1" ht="15.95" customHeight="1">
      <c r="A26" s="16">
        <v>15</v>
      </c>
      <c r="B26" s="22">
        <v>1347</v>
      </c>
      <c r="C26" s="23" t="s">
        <v>15</v>
      </c>
      <c r="D26" s="18"/>
    </row>
    <row r="27" spans="1:4" s="19" customFormat="1" ht="15.95" customHeight="1">
      <c r="A27" s="16">
        <v>16</v>
      </c>
      <c r="B27" s="22">
        <v>1511</v>
      </c>
      <c r="C27" s="23" t="s">
        <v>16</v>
      </c>
      <c r="D27" s="18">
        <v>95</v>
      </c>
    </row>
    <row r="28" spans="1:4" s="19" customFormat="1" ht="15.95" customHeight="1">
      <c r="A28" s="16">
        <v>17</v>
      </c>
      <c r="B28" s="24"/>
      <c r="C28" s="24"/>
      <c r="D28" s="18"/>
    </row>
    <row r="29" spans="1:4" s="19" customFormat="1" ht="15.95" customHeight="1" thickBot="1">
      <c r="A29" s="38">
        <v>18</v>
      </c>
      <c r="B29" s="33"/>
      <c r="C29" s="33"/>
      <c r="D29" s="34"/>
    </row>
    <row r="30" spans="1:4" s="19" customFormat="1" ht="15.95" customHeight="1" thickBot="1">
      <c r="A30" s="39">
        <v>19</v>
      </c>
      <c r="B30" s="35" t="s">
        <v>5</v>
      </c>
      <c r="C30" s="36" t="s">
        <v>188</v>
      </c>
      <c r="D30" s="37">
        <f>SUM(D14:D29)</f>
        <v>1226</v>
      </c>
    </row>
    <row r="31" spans="1:4" s="19" customFormat="1" ht="15.95" customHeight="1">
      <c r="A31" s="16">
        <v>20</v>
      </c>
      <c r="B31" s="17" t="s">
        <v>5</v>
      </c>
      <c r="C31" s="20" t="s">
        <v>17</v>
      </c>
      <c r="D31" s="21" t="s">
        <v>5</v>
      </c>
    </row>
    <row r="32" spans="1:4" s="19" customFormat="1" ht="15.95" customHeight="1">
      <c r="A32" s="16">
        <v>21</v>
      </c>
      <c r="B32" s="22">
        <v>4112</v>
      </c>
      <c r="C32" s="23" t="s">
        <v>232</v>
      </c>
      <c r="D32" s="18">
        <v>79</v>
      </c>
    </row>
    <row r="33" spans="1:4" s="19" customFormat="1" ht="15.95" customHeight="1">
      <c r="A33" s="25" t="s">
        <v>151</v>
      </c>
      <c r="B33" s="24"/>
      <c r="C33" s="26" t="s">
        <v>18</v>
      </c>
      <c r="D33" s="18">
        <v>79</v>
      </c>
    </row>
    <row r="34" spans="1:4" s="19" customFormat="1" ht="15.95" customHeight="1">
      <c r="A34" s="25" t="s">
        <v>152</v>
      </c>
      <c r="B34" s="24"/>
      <c r="C34" s="27" t="s">
        <v>189</v>
      </c>
      <c r="D34" s="18"/>
    </row>
    <row r="35" spans="1:4" s="19" customFormat="1" ht="15.95" customHeight="1">
      <c r="A35" s="16">
        <v>22</v>
      </c>
      <c r="B35" s="22">
        <v>4121</v>
      </c>
      <c r="C35" s="23" t="s">
        <v>233</v>
      </c>
      <c r="D35" s="18"/>
    </row>
    <row r="36" spans="1:4" s="19" customFormat="1" ht="15.95" customHeight="1" thickBot="1">
      <c r="A36" s="38">
        <v>23</v>
      </c>
      <c r="B36" s="33"/>
      <c r="C36" s="33"/>
      <c r="D36" s="34"/>
    </row>
    <row r="37" spans="1:4" s="19" customFormat="1" ht="15.95" customHeight="1" thickTop="1" thickBot="1">
      <c r="A37" s="59">
        <v>24</v>
      </c>
      <c r="B37" s="60" t="s">
        <v>5</v>
      </c>
      <c r="C37" s="62" t="s">
        <v>224</v>
      </c>
      <c r="D37" s="61">
        <f>D12+D30+D32+D35</f>
        <v>1522</v>
      </c>
    </row>
    <row r="38" spans="1:4" s="19" customFormat="1" ht="15.95" customHeight="1" thickTop="1">
      <c r="A38" s="16">
        <v>25</v>
      </c>
      <c r="B38" s="22">
        <v>8115</v>
      </c>
      <c r="C38" s="23" t="s">
        <v>19</v>
      </c>
      <c r="D38" s="18">
        <v>219.5</v>
      </c>
    </row>
    <row r="39" spans="1:4" s="19" customFormat="1" ht="15.95" customHeight="1">
      <c r="A39" s="16">
        <v>26</v>
      </c>
      <c r="B39" s="31">
        <v>8123</v>
      </c>
      <c r="C39" s="32" t="s">
        <v>148</v>
      </c>
      <c r="D39" s="18"/>
    </row>
    <row r="40" spans="1:4" s="19" customFormat="1" ht="15" customHeight="1">
      <c r="A40" s="28">
        <v>27</v>
      </c>
      <c r="B40" s="31">
        <v>8124</v>
      </c>
      <c r="C40" s="32" t="s">
        <v>149</v>
      </c>
      <c r="D40" s="18">
        <v>-3.5</v>
      </c>
    </row>
    <row r="41" spans="1:4" s="68" customFormat="1" ht="12.75" customHeight="1">
      <c r="A41" s="148"/>
      <c r="B41" s="149"/>
      <c r="C41" s="150"/>
      <c r="D41" s="157">
        <f>D37+D38+D39+D40</f>
        <v>1738</v>
      </c>
    </row>
    <row r="42" spans="1:4" s="68" customFormat="1" ht="12.75" customHeight="1">
      <c r="A42" s="151" t="s">
        <v>185</v>
      </c>
      <c r="B42" s="152"/>
      <c r="C42" s="153"/>
      <c r="D42" s="158"/>
    </row>
    <row r="43" spans="1:4" s="68" customFormat="1" ht="12.75" customHeight="1" thickBot="1">
      <c r="A43" s="154" t="s">
        <v>153</v>
      </c>
      <c r="B43" s="155"/>
      <c r="C43" s="156"/>
      <c r="D43" s="159"/>
    </row>
    <row r="44" spans="1:4" ht="12.75" customHeight="1" thickTop="1">
      <c r="A44" s="42"/>
      <c r="B44" s="42"/>
      <c r="C44" s="42"/>
      <c r="D44" s="43"/>
    </row>
    <row r="45" spans="1:4" ht="12" customHeight="1">
      <c r="A45" t="s">
        <v>229</v>
      </c>
      <c r="C45" s="238">
        <v>40507</v>
      </c>
    </row>
    <row r="46" spans="1:4" ht="12" customHeight="1"/>
    <row r="47" spans="1:4" ht="12.75" customHeight="1">
      <c r="A47" s="7" t="s">
        <v>265</v>
      </c>
    </row>
    <row r="48" spans="1:4" ht="12.75" customHeight="1"/>
    <row r="49" spans="1:3" ht="12.75" customHeight="1">
      <c r="A49" s="57"/>
      <c r="B49" s="58"/>
      <c r="C49" s="44" t="s">
        <v>225</v>
      </c>
    </row>
    <row r="50" spans="1:3" ht="12.75" customHeight="1"/>
    <row r="51" spans="1:3" ht="12.75" customHeight="1"/>
    <row r="52" spans="1:3" ht="12.75" customHeight="1"/>
    <row r="53" spans="1:3" ht="12.75" customHeight="1">
      <c r="A53" s="1"/>
    </row>
    <row r="104" spans="1:6" ht="25.5" customHeight="1"/>
    <row r="105" spans="1:6">
      <c r="A105" s="13"/>
      <c r="B105" s="13"/>
      <c r="C105" s="13"/>
      <c r="D105" s="13"/>
      <c r="E105" s="13"/>
      <c r="F105" s="13"/>
    </row>
    <row r="106" spans="1:6" ht="15.75">
      <c r="A106" s="4"/>
    </row>
  </sheetData>
  <mergeCells count="5">
    <mergeCell ref="A4:D4"/>
    <mergeCell ref="A41:C41"/>
    <mergeCell ref="A42:C42"/>
    <mergeCell ref="A43:C43"/>
    <mergeCell ref="D41:D43"/>
  </mergeCells>
  <phoneticPr fontId="0" type="noConversion"/>
  <pageMargins left="0.39370078740157483" right="0.39370078740157483" top="0.74803149606299213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0"/>
  <sheetViews>
    <sheetView zoomScale="75" zoomScaleNormal="75" workbookViewId="0">
      <pane xSplit="4" ySplit="8" topLeftCell="R40" activePane="bottomRight" state="frozen"/>
      <selection activeCell="B20" sqref="B20"/>
      <selection pane="topRight" activeCell="B20" sqref="B20"/>
      <selection pane="bottomLeft" activeCell="B20" sqref="B20"/>
      <selection pane="bottomRight" activeCell="AF48" sqref="AF48:AF49"/>
    </sheetView>
  </sheetViews>
  <sheetFormatPr defaultRowHeight="12.75"/>
  <cols>
    <col min="1" max="1" width="6.42578125" customWidth="1"/>
    <col min="4" max="4" width="21.28515625" customWidth="1"/>
    <col min="11" max="11" width="9.42578125" customWidth="1"/>
    <col min="32" max="32" width="11.28515625" customWidth="1"/>
    <col min="33" max="33" width="6.42578125" customWidth="1"/>
  </cols>
  <sheetData>
    <row r="1" spans="1:33" ht="18.75">
      <c r="A1" s="53" t="s">
        <v>245</v>
      </c>
      <c r="G1" s="141"/>
      <c r="Q1" t="s">
        <v>170</v>
      </c>
      <c r="S1" t="s">
        <v>168</v>
      </c>
    </row>
    <row r="2" spans="1:33" ht="16.5" thickBot="1">
      <c r="A2" s="1"/>
      <c r="R2" t="s">
        <v>169</v>
      </c>
      <c r="AF2" s="47" t="s">
        <v>171</v>
      </c>
    </row>
    <row r="3" spans="1:33" s="68" customFormat="1" ht="16.5" thickTop="1">
      <c r="A3" s="176" t="s">
        <v>110</v>
      </c>
      <c r="B3" s="79"/>
      <c r="C3" s="179" t="s">
        <v>111</v>
      </c>
      <c r="D3" s="180"/>
      <c r="E3" s="80" t="s">
        <v>34</v>
      </c>
      <c r="F3" s="80" t="s">
        <v>37</v>
      </c>
      <c r="G3" s="80" t="s">
        <v>155</v>
      </c>
      <c r="H3" s="80" t="s">
        <v>40</v>
      </c>
      <c r="I3" s="80" t="s">
        <v>44</v>
      </c>
      <c r="J3" s="80" t="s">
        <v>47</v>
      </c>
      <c r="K3" s="80" t="s">
        <v>51</v>
      </c>
      <c r="L3" s="80" t="s">
        <v>54</v>
      </c>
      <c r="M3" s="160" t="s">
        <v>161</v>
      </c>
      <c r="N3" s="160" t="s">
        <v>57</v>
      </c>
      <c r="O3" s="80" t="s">
        <v>58</v>
      </c>
      <c r="P3" s="80" t="s">
        <v>61</v>
      </c>
      <c r="Q3" s="80" t="s">
        <v>63</v>
      </c>
      <c r="R3" s="80" t="s">
        <v>65</v>
      </c>
      <c r="S3" s="80" t="s">
        <v>65</v>
      </c>
      <c r="T3" s="80" t="s">
        <v>65</v>
      </c>
      <c r="U3" s="80" t="s">
        <v>214</v>
      </c>
      <c r="V3" s="80" t="s">
        <v>54</v>
      </c>
      <c r="W3" s="80" t="s">
        <v>71</v>
      </c>
      <c r="X3" s="80" t="s">
        <v>75</v>
      </c>
      <c r="Y3" s="80" t="s">
        <v>80</v>
      </c>
      <c r="Z3" s="80" t="s">
        <v>81</v>
      </c>
      <c r="AA3" s="80" t="s">
        <v>86</v>
      </c>
      <c r="AB3" s="80" t="s">
        <v>162</v>
      </c>
      <c r="AC3" s="80" t="s">
        <v>90</v>
      </c>
      <c r="AD3" s="80" t="s">
        <v>93</v>
      </c>
      <c r="AE3" s="108" t="s">
        <v>93</v>
      </c>
      <c r="AF3" s="111"/>
      <c r="AG3" s="81"/>
    </row>
    <row r="4" spans="1:33" s="68" customFormat="1" ht="12.75" customHeight="1">
      <c r="A4" s="177"/>
      <c r="B4" s="70" t="s">
        <v>29</v>
      </c>
      <c r="C4" s="181"/>
      <c r="D4" s="182"/>
      <c r="E4" s="82" t="s">
        <v>35</v>
      </c>
      <c r="F4" s="82" t="s">
        <v>38</v>
      </c>
      <c r="G4" s="82" t="s">
        <v>156</v>
      </c>
      <c r="H4" s="82" t="s">
        <v>41</v>
      </c>
      <c r="I4" s="82" t="s">
        <v>41</v>
      </c>
      <c r="J4" s="82" t="s">
        <v>48</v>
      </c>
      <c r="K4" s="82" t="s">
        <v>52</v>
      </c>
      <c r="L4" s="82" t="s">
        <v>55</v>
      </c>
      <c r="M4" s="161"/>
      <c r="N4" s="161"/>
      <c r="O4" s="82" t="s">
        <v>59</v>
      </c>
      <c r="P4" s="82" t="s">
        <v>62</v>
      </c>
      <c r="Q4" s="82" t="s">
        <v>64</v>
      </c>
      <c r="R4" s="82" t="s">
        <v>66</v>
      </c>
      <c r="S4" s="82" t="s">
        <v>212</v>
      </c>
      <c r="T4" s="82" t="s">
        <v>67</v>
      </c>
      <c r="U4" s="82"/>
      <c r="V4" s="82" t="s">
        <v>215</v>
      </c>
      <c r="W4" s="82" t="s">
        <v>72</v>
      </c>
      <c r="X4" s="82" t="s">
        <v>76</v>
      </c>
      <c r="Y4" s="82" t="s">
        <v>74</v>
      </c>
      <c r="Z4" s="82" t="s">
        <v>82</v>
      </c>
      <c r="AA4" s="82" t="s">
        <v>87</v>
      </c>
      <c r="AB4" s="82" t="s">
        <v>163</v>
      </c>
      <c r="AC4" s="82" t="s">
        <v>91</v>
      </c>
      <c r="AD4" s="82" t="s">
        <v>94</v>
      </c>
      <c r="AE4" s="42" t="s">
        <v>88</v>
      </c>
      <c r="AF4" s="112" t="s">
        <v>81</v>
      </c>
      <c r="AG4" s="83" t="s">
        <v>27</v>
      </c>
    </row>
    <row r="5" spans="1:33" s="68" customFormat="1" ht="12.75" customHeight="1">
      <c r="A5" s="177"/>
      <c r="B5" s="70" t="s">
        <v>30</v>
      </c>
      <c r="C5" s="181"/>
      <c r="D5" s="182"/>
      <c r="E5" s="82" t="s">
        <v>36</v>
      </c>
      <c r="F5" s="82" t="s">
        <v>39</v>
      </c>
      <c r="G5" s="82" t="s">
        <v>157</v>
      </c>
      <c r="H5" s="82" t="s">
        <v>42</v>
      </c>
      <c r="I5" s="82" t="s">
        <v>210</v>
      </c>
      <c r="J5" s="82" t="s">
        <v>49</v>
      </c>
      <c r="K5" s="82" t="s">
        <v>160</v>
      </c>
      <c r="L5" s="82" t="s">
        <v>56</v>
      </c>
      <c r="M5" s="161"/>
      <c r="N5" s="161"/>
      <c r="O5" s="82" t="s">
        <v>60</v>
      </c>
      <c r="P5" s="84"/>
      <c r="Q5" s="82" t="s">
        <v>211</v>
      </c>
      <c r="R5" s="84"/>
      <c r="S5" s="82" t="s">
        <v>72</v>
      </c>
      <c r="T5" s="82" t="s">
        <v>68</v>
      </c>
      <c r="U5" s="84"/>
      <c r="V5" s="82" t="s">
        <v>70</v>
      </c>
      <c r="W5" s="82" t="s">
        <v>73</v>
      </c>
      <c r="X5" s="82" t="s">
        <v>77</v>
      </c>
      <c r="Y5" s="82"/>
      <c r="Z5" s="82" t="s">
        <v>83</v>
      </c>
      <c r="AA5" s="82" t="s">
        <v>88</v>
      </c>
      <c r="AB5" s="82" t="s">
        <v>164</v>
      </c>
      <c r="AC5" s="82" t="s">
        <v>92</v>
      </c>
      <c r="AD5" s="82" t="s">
        <v>95</v>
      </c>
      <c r="AE5" s="42" t="s">
        <v>164</v>
      </c>
      <c r="AF5" s="112" t="s">
        <v>96</v>
      </c>
      <c r="AG5" s="83" t="s">
        <v>28</v>
      </c>
    </row>
    <row r="6" spans="1:33" s="68" customFormat="1">
      <c r="A6" s="177"/>
      <c r="B6" s="70" t="s">
        <v>22</v>
      </c>
      <c r="C6" s="181"/>
      <c r="D6" s="182"/>
      <c r="E6" s="85" t="s">
        <v>207</v>
      </c>
      <c r="F6" s="84"/>
      <c r="G6" s="82" t="s">
        <v>158</v>
      </c>
      <c r="H6" s="82" t="s">
        <v>43</v>
      </c>
      <c r="I6" s="82" t="s">
        <v>45</v>
      </c>
      <c r="J6" s="82" t="s">
        <v>50</v>
      </c>
      <c r="K6" s="85" t="s">
        <v>53</v>
      </c>
      <c r="L6" s="84"/>
      <c r="M6" s="161"/>
      <c r="N6" s="161"/>
      <c r="O6" s="84"/>
      <c r="P6" s="84"/>
      <c r="Q6" s="84"/>
      <c r="R6" s="84"/>
      <c r="S6" s="82" t="s">
        <v>213</v>
      </c>
      <c r="T6" s="82" t="s">
        <v>69</v>
      </c>
      <c r="U6" s="84"/>
      <c r="V6" s="84"/>
      <c r="W6" s="82" t="s">
        <v>74</v>
      </c>
      <c r="X6" s="82" t="s">
        <v>78</v>
      </c>
      <c r="Y6" s="84"/>
      <c r="Z6" s="82" t="s">
        <v>84</v>
      </c>
      <c r="AA6" s="82" t="s">
        <v>89</v>
      </c>
      <c r="AB6" s="85" t="s">
        <v>165</v>
      </c>
      <c r="AC6" s="84"/>
      <c r="AD6" s="82" t="s">
        <v>39</v>
      </c>
      <c r="AE6" s="42" t="s">
        <v>165</v>
      </c>
      <c r="AF6" s="113"/>
      <c r="AG6" s="83"/>
    </row>
    <row r="7" spans="1:33" s="68" customFormat="1">
      <c r="A7" s="177"/>
      <c r="B7" s="70" t="s">
        <v>25</v>
      </c>
      <c r="C7" s="181"/>
      <c r="D7" s="182"/>
      <c r="E7" s="86" t="s">
        <v>208</v>
      </c>
      <c r="F7" s="87"/>
      <c r="G7" s="29" t="s">
        <v>159</v>
      </c>
      <c r="H7" s="29" t="s">
        <v>209</v>
      </c>
      <c r="I7" s="29" t="s">
        <v>46</v>
      </c>
      <c r="J7" s="87"/>
      <c r="K7" s="87"/>
      <c r="L7" s="87"/>
      <c r="M7" s="162"/>
      <c r="N7" s="162"/>
      <c r="O7" s="87"/>
      <c r="P7" s="87"/>
      <c r="Q7" s="87"/>
      <c r="R7" s="87"/>
      <c r="S7" s="87"/>
      <c r="T7" s="87"/>
      <c r="U7" s="87"/>
      <c r="V7" s="87"/>
      <c r="W7" s="87"/>
      <c r="X7" s="29" t="s">
        <v>79</v>
      </c>
      <c r="Y7" s="87"/>
      <c r="Z7" s="29" t="s">
        <v>85</v>
      </c>
      <c r="AA7" s="87"/>
      <c r="AB7" s="86" t="s">
        <v>166</v>
      </c>
      <c r="AC7" s="87"/>
      <c r="AD7" s="87"/>
      <c r="AE7" s="109" t="s">
        <v>167</v>
      </c>
      <c r="AF7" s="114"/>
      <c r="AG7" s="88"/>
    </row>
    <row r="8" spans="1:33" s="68" customFormat="1" ht="18.75">
      <c r="A8" s="178"/>
      <c r="B8" s="6"/>
      <c r="C8" s="183"/>
      <c r="D8" s="184"/>
      <c r="E8" s="89">
        <v>5011</v>
      </c>
      <c r="F8" s="89">
        <v>5021</v>
      </c>
      <c r="G8" s="89">
        <v>5023</v>
      </c>
      <c r="H8" s="89">
        <v>5031</v>
      </c>
      <c r="I8" s="89">
        <v>5032</v>
      </c>
      <c r="J8" s="89">
        <v>5136</v>
      </c>
      <c r="K8" s="89">
        <v>5137</v>
      </c>
      <c r="L8" s="89">
        <v>5139</v>
      </c>
      <c r="M8" s="89">
        <v>5151</v>
      </c>
      <c r="N8" s="89">
        <v>5153</v>
      </c>
      <c r="O8" s="89">
        <v>5154</v>
      </c>
      <c r="P8" s="89">
        <v>5155</v>
      </c>
      <c r="Q8" s="89">
        <v>5156</v>
      </c>
      <c r="R8" s="89">
        <v>5161</v>
      </c>
      <c r="S8" s="89">
        <v>5162</v>
      </c>
      <c r="T8" s="89">
        <v>5163</v>
      </c>
      <c r="U8" s="89">
        <v>5164</v>
      </c>
      <c r="V8" s="89">
        <v>5169</v>
      </c>
      <c r="W8" s="89">
        <v>5171</v>
      </c>
      <c r="X8" s="89">
        <v>5173</v>
      </c>
      <c r="Y8" s="89">
        <v>5175</v>
      </c>
      <c r="Z8" s="89">
        <v>5193</v>
      </c>
      <c r="AA8" s="89">
        <v>5321</v>
      </c>
      <c r="AB8" s="89">
        <v>5331</v>
      </c>
      <c r="AC8" s="89">
        <v>6121</v>
      </c>
      <c r="AD8" s="89" t="s">
        <v>97</v>
      </c>
      <c r="AE8" s="110">
        <v>6351</v>
      </c>
      <c r="AF8" s="115"/>
      <c r="AG8" s="12"/>
    </row>
    <row r="9" spans="1:33" ht="27.95" customHeight="1">
      <c r="A9" s="30">
        <v>1</v>
      </c>
      <c r="B9" s="50">
        <v>1019</v>
      </c>
      <c r="C9" s="165" t="s">
        <v>251</v>
      </c>
      <c r="D9" s="16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>
        <v>50</v>
      </c>
      <c r="W9" s="46"/>
      <c r="X9" s="46">
        <v>2</v>
      </c>
      <c r="Y9" s="46"/>
      <c r="Z9" s="46"/>
      <c r="AA9" s="46"/>
      <c r="AB9" s="46"/>
      <c r="AC9" s="46"/>
      <c r="AD9" s="46"/>
      <c r="AE9" s="127"/>
      <c r="AF9" s="10">
        <f>SUM(E9:AE9)</f>
        <v>52</v>
      </c>
      <c r="AG9" s="54">
        <v>1</v>
      </c>
    </row>
    <row r="10" spans="1:33" ht="27.95" customHeight="1">
      <c r="A10" s="30">
        <v>2</v>
      </c>
      <c r="B10" s="50">
        <v>1032</v>
      </c>
      <c r="C10" s="165" t="s">
        <v>252</v>
      </c>
      <c r="D10" s="166"/>
      <c r="E10" s="132"/>
      <c r="F10" s="46">
        <v>20</v>
      </c>
      <c r="G10" s="46"/>
      <c r="H10" s="46"/>
      <c r="I10" s="46"/>
      <c r="J10" s="46"/>
      <c r="K10" s="46"/>
      <c r="L10" s="46">
        <v>30</v>
      </c>
      <c r="M10" s="46"/>
      <c r="N10" s="46"/>
      <c r="O10" s="46"/>
      <c r="P10" s="46"/>
      <c r="Q10" s="46">
        <v>1</v>
      </c>
      <c r="R10" s="46"/>
      <c r="S10" s="46"/>
      <c r="T10" s="46"/>
      <c r="U10" s="46"/>
      <c r="V10" s="46">
        <v>100</v>
      </c>
      <c r="W10" s="46"/>
      <c r="X10" s="46"/>
      <c r="Y10" s="46"/>
      <c r="Z10" s="46"/>
      <c r="AA10" s="46"/>
      <c r="AB10" s="46"/>
      <c r="AC10" s="46"/>
      <c r="AD10" s="46"/>
      <c r="AE10" s="127"/>
      <c r="AF10" s="10">
        <f>SUM(E10:AE10)</f>
        <v>151</v>
      </c>
      <c r="AG10" s="54">
        <v>2</v>
      </c>
    </row>
    <row r="11" spans="1:33" ht="27.95" customHeight="1">
      <c r="A11" s="30">
        <v>3</v>
      </c>
      <c r="B11" s="51" t="s">
        <v>5</v>
      </c>
      <c r="C11" s="163" t="s">
        <v>192</v>
      </c>
      <c r="D11" s="164"/>
      <c r="E11" s="46">
        <f>SUM(E9:E10)</f>
        <v>0</v>
      </c>
      <c r="F11" s="46">
        <f t="shared" ref="F11:AE11" si="0">SUM(F9:F10)</f>
        <v>20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30</v>
      </c>
      <c r="M11" s="46">
        <f t="shared" si="0"/>
        <v>0</v>
      </c>
      <c r="N11" s="46">
        <f t="shared" si="0"/>
        <v>0</v>
      </c>
      <c r="O11" s="46">
        <f t="shared" si="0"/>
        <v>0</v>
      </c>
      <c r="P11" s="46">
        <f t="shared" si="0"/>
        <v>0</v>
      </c>
      <c r="Q11" s="46">
        <f t="shared" si="0"/>
        <v>1</v>
      </c>
      <c r="R11" s="46">
        <f t="shared" si="0"/>
        <v>0</v>
      </c>
      <c r="S11" s="46">
        <f t="shared" si="0"/>
        <v>0</v>
      </c>
      <c r="T11" s="46">
        <f t="shared" si="0"/>
        <v>0</v>
      </c>
      <c r="U11" s="46">
        <f t="shared" si="0"/>
        <v>0</v>
      </c>
      <c r="V11" s="46">
        <f t="shared" si="0"/>
        <v>150</v>
      </c>
      <c r="W11" s="46">
        <f t="shared" si="0"/>
        <v>0</v>
      </c>
      <c r="X11" s="46">
        <f t="shared" si="0"/>
        <v>2</v>
      </c>
      <c r="Y11" s="46">
        <f t="shared" si="0"/>
        <v>0</v>
      </c>
      <c r="Z11" s="46">
        <f t="shared" si="0"/>
        <v>0</v>
      </c>
      <c r="AA11" s="46">
        <f t="shared" si="0"/>
        <v>0</v>
      </c>
      <c r="AB11" s="46">
        <f t="shared" si="0"/>
        <v>0</v>
      </c>
      <c r="AC11" s="46">
        <f t="shared" si="0"/>
        <v>0</v>
      </c>
      <c r="AD11" s="46">
        <f t="shared" si="0"/>
        <v>0</v>
      </c>
      <c r="AE11" s="46">
        <f t="shared" si="0"/>
        <v>0</v>
      </c>
      <c r="AF11" s="134">
        <f>SUM(E11:AE11)</f>
        <v>203</v>
      </c>
      <c r="AG11" s="54">
        <v>3</v>
      </c>
    </row>
    <row r="12" spans="1:33" ht="27.95" customHeight="1">
      <c r="A12" s="30">
        <v>4</v>
      </c>
      <c r="B12" s="50">
        <v>2141</v>
      </c>
      <c r="C12" s="165" t="s">
        <v>234</v>
      </c>
      <c r="D12" s="16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27"/>
      <c r="AF12" s="10">
        <f t="shared" ref="AF12:AF47" si="1">SUM(E12:AE12)</f>
        <v>0</v>
      </c>
      <c r="AG12" s="54">
        <v>4</v>
      </c>
    </row>
    <row r="13" spans="1:33" ht="27.95" customHeight="1">
      <c r="A13" s="30">
        <v>5</v>
      </c>
      <c r="B13" s="50">
        <v>2143</v>
      </c>
      <c r="C13" s="165" t="s">
        <v>235</v>
      </c>
      <c r="D13" s="166"/>
      <c r="E13" s="133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127"/>
      <c r="AF13" s="10">
        <f t="shared" si="1"/>
        <v>0</v>
      </c>
      <c r="AG13" s="54">
        <v>5</v>
      </c>
    </row>
    <row r="14" spans="1:33" ht="27.95" customHeight="1">
      <c r="A14" s="30">
        <v>6</v>
      </c>
      <c r="B14" s="50">
        <v>2212</v>
      </c>
      <c r="C14" s="165" t="s">
        <v>253</v>
      </c>
      <c r="D14" s="166"/>
      <c r="E14" s="46"/>
      <c r="F14" s="46">
        <v>10</v>
      </c>
      <c r="G14" s="46"/>
      <c r="H14" s="46"/>
      <c r="I14" s="46"/>
      <c r="J14" s="46"/>
      <c r="K14" s="46"/>
      <c r="L14" s="46">
        <v>1</v>
      </c>
      <c r="M14" s="46"/>
      <c r="N14" s="46"/>
      <c r="O14" s="46"/>
      <c r="P14" s="46"/>
      <c r="Q14" s="46">
        <v>1</v>
      </c>
      <c r="R14" s="46"/>
      <c r="S14" s="46"/>
      <c r="T14" s="46"/>
      <c r="U14" s="46"/>
      <c r="V14" s="46"/>
      <c r="W14" s="46">
        <v>500</v>
      </c>
      <c r="X14" s="46"/>
      <c r="Y14" s="46"/>
      <c r="Z14" s="46"/>
      <c r="AA14" s="46"/>
      <c r="AB14" s="46"/>
      <c r="AC14" s="46"/>
      <c r="AD14" s="46"/>
      <c r="AE14" s="127"/>
      <c r="AF14" s="10">
        <f t="shared" si="1"/>
        <v>512</v>
      </c>
      <c r="AG14" s="54">
        <v>6</v>
      </c>
    </row>
    <row r="15" spans="1:33" ht="27.95" customHeight="1">
      <c r="A15" s="30">
        <v>7</v>
      </c>
      <c r="B15" s="50">
        <v>2221</v>
      </c>
      <c r="C15" s="165" t="s">
        <v>98</v>
      </c>
      <c r="D15" s="16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127"/>
      <c r="AF15" s="10">
        <f t="shared" si="1"/>
        <v>0</v>
      </c>
      <c r="AG15" s="54">
        <v>7</v>
      </c>
    </row>
    <row r="16" spans="1:33" ht="27.95" customHeight="1">
      <c r="A16" s="30">
        <v>8</v>
      </c>
      <c r="B16" s="50">
        <v>2242</v>
      </c>
      <c r="C16" s="165" t="s">
        <v>99</v>
      </c>
      <c r="D16" s="16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127"/>
      <c r="AF16" s="10">
        <f t="shared" si="1"/>
        <v>0</v>
      </c>
      <c r="AG16" s="54">
        <v>8</v>
      </c>
    </row>
    <row r="17" spans="1:33" ht="27.95" customHeight="1">
      <c r="A17" s="30">
        <v>9</v>
      </c>
      <c r="B17" s="50">
        <v>2310</v>
      </c>
      <c r="C17" s="165" t="s">
        <v>100</v>
      </c>
      <c r="D17" s="166"/>
      <c r="E17" s="46"/>
      <c r="F17" s="46"/>
      <c r="G17" s="46"/>
      <c r="H17" s="46"/>
      <c r="I17" s="46"/>
      <c r="J17" s="46"/>
      <c r="K17" s="46"/>
      <c r="L17" s="46"/>
      <c r="M17" s="46">
        <v>5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127"/>
      <c r="AF17" s="10">
        <f t="shared" si="1"/>
        <v>5</v>
      </c>
      <c r="AG17" s="54">
        <v>9</v>
      </c>
    </row>
    <row r="18" spans="1:33" ht="27.95" customHeight="1">
      <c r="A18" s="30">
        <v>10</v>
      </c>
      <c r="B18" s="50">
        <v>2321</v>
      </c>
      <c r="C18" s="165" t="s">
        <v>190</v>
      </c>
      <c r="D18" s="16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v>50</v>
      </c>
      <c r="W18" s="46">
        <v>50</v>
      </c>
      <c r="X18" s="46"/>
      <c r="Y18" s="46"/>
      <c r="Z18" s="46"/>
      <c r="AA18" s="46"/>
      <c r="AB18" s="46"/>
      <c r="AC18" s="46"/>
      <c r="AD18" s="46"/>
      <c r="AE18" s="127"/>
      <c r="AF18" s="10">
        <f t="shared" si="1"/>
        <v>100</v>
      </c>
      <c r="AG18" s="54">
        <v>10</v>
      </c>
    </row>
    <row r="19" spans="1:33" ht="27.95" customHeight="1">
      <c r="A19" s="30">
        <v>11</v>
      </c>
      <c r="B19" s="51" t="s">
        <v>5</v>
      </c>
      <c r="C19" s="163" t="s">
        <v>191</v>
      </c>
      <c r="D19" s="164"/>
      <c r="E19" s="46">
        <f>SUM(E12:E18)</f>
        <v>0</v>
      </c>
      <c r="F19" s="46">
        <f t="shared" ref="F19:AE19" si="2">SUM(F12:F18)</f>
        <v>10</v>
      </c>
      <c r="G19" s="46">
        <f t="shared" si="2"/>
        <v>0</v>
      </c>
      <c r="H19" s="46">
        <f t="shared" si="2"/>
        <v>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</v>
      </c>
      <c r="M19" s="46">
        <f t="shared" si="2"/>
        <v>5</v>
      </c>
      <c r="N19" s="46">
        <f t="shared" si="2"/>
        <v>0</v>
      </c>
      <c r="O19" s="46">
        <f t="shared" si="2"/>
        <v>0</v>
      </c>
      <c r="P19" s="46">
        <f t="shared" si="2"/>
        <v>0</v>
      </c>
      <c r="Q19" s="46">
        <f t="shared" si="2"/>
        <v>1</v>
      </c>
      <c r="R19" s="46">
        <f t="shared" si="2"/>
        <v>0</v>
      </c>
      <c r="S19" s="46">
        <f t="shared" si="2"/>
        <v>0</v>
      </c>
      <c r="T19" s="46">
        <f t="shared" si="2"/>
        <v>0</v>
      </c>
      <c r="U19" s="46">
        <f t="shared" si="2"/>
        <v>0</v>
      </c>
      <c r="V19" s="46">
        <f t="shared" si="2"/>
        <v>50</v>
      </c>
      <c r="W19" s="46">
        <f t="shared" si="2"/>
        <v>550</v>
      </c>
      <c r="X19" s="46">
        <f t="shared" si="2"/>
        <v>0</v>
      </c>
      <c r="Y19" s="46">
        <f t="shared" si="2"/>
        <v>0</v>
      </c>
      <c r="Z19" s="46">
        <f t="shared" si="2"/>
        <v>0</v>
      </c>
      <c r="AA19" s="46">
        <f t="shared" si="2"/>
        <v>0</v>
      </c>
      <c r="AB19" s="46">
        <f t="shared" si="2"/>
        <v>0</v>
      </c>
      <c r="AC19" s="46">
        <f t="shared" si="2"/>
        <v>0</v>
      </c>
      <c r="AD19" s="46">
        <f t="shared" si="2"/>
        <v>0</v>
      </c>
      <c r="AE19" s="46">
        <f t="shared" si="2"/>
        <v>0</v>
      </c>
      <c r="AF19" s="134">
        <f t="shared" si="1"/>
        <v>617</v>
      </c>
      <c r="AG19" s="54">
        <v>11</v>
      </c>
    </row>
    <row r="20" spans="1:33" ht="27.95" customHeight="1">
      <c r="A20" s="30">
        <v>12</v>
      </c>
      <c r="B20" s="50">
        <v>3111</v>
      </c>
      <c r="C20" s="165" t="s">
        <v>101</v>
      </c>
      <c r="D20" s="16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>
        <v>8</v>
      </c>
      <c r="AB20" s="46"/>
      <c r="AC20" s="46"/>
      <c r="AD20" s="46"/>
      <c r="AE20" s="127"/>
      <c r="AF20" s="10">
        <f t="shared" si="1"/>
        <v>8</v>
      </c>
      <c r="AG20" s="54">
        <v>12</v>
      </c>
    </row>
    <row r="21" spans="1:33" ht="27.95" customHeight="1">
      <c r="A21" s="30">
        <v>13</v>
      </c>
      <c r="B21" s="50">
        <v>3113</v>
      </c>
      <c r="C21" s="165" t="s">
        <v>102</v>
      </c>
      <c r="D21" s="16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v>25</v>
      </c>
      <c r="AB21" s="46"/>
      <c r="AC21" s="46"/>
      <c r="AD21" s="46"/>
      <c r="AE21" s="127"/>
      <c r="AF21" s="10">
        <f t="shared" si="1"/>
        <v>25</v>
      </c>
      <c r="AG21" s="54">
        <v>13</v>
      </c>
    </row>
    <row r="22" spans="1:33" ht="27.95" customHeight="1">
      <c r="A22" s="30">
        <v>14</v>
      </c>
      <c r="B22" s="50">
        <v>3117</v>
      </c>
      <c r="C22" s="165" t="s">
        <v>236</v>
      </c>
      <c r="D22" s="16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127"/>
      <c r="AF22" s="10">
        <f t="shared" si="1"/>
        <v>0</v>
      </c>
      <c r="AG22" s="54">
        <v>14</v>
      </c>
    </row>
    <row r="23" spans="1:33" ht="27.95" customHeight="1">
      <c r="A23" s="30">
        <v>15</v>
      </c>
      <c r="B23" s="50">
        <v>3141</v>
      </c>
      <c r="C23" s="165" t="s">
        <v>193</v>
      </c>
      <c r="D23" s="16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127"/>
      <c r="AF23" s="10">
        <f t="shared" si="1"/>
        <v>0</v>
      </c>
      <c r="AG23" s="54">
        <v>15</v>
      </c>
    </row>
    <row r="24" spans="1:33" ht="27.95" customHeight="1">
      <c r="A24" s="30">
        <v>16</v>
      </c>
      <c r="B24" s="50">
        <v>3313</v>
      </c>
      <c r="C24" s="165" t="s">
        <v>194</v>
      </c>
      <c r="D24" s="16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127"/>
      <c r="AF24" s="10">
        <f t="shared" si="1"/>
        <v>0</v>
      </c>
      <c r="AG24" s="54">
        <v>16</v>
      </c>
    </row>
    <row r="25" spans="1:33" ht="27.95" customHeight="1">
      <c r="A25" s="30">
        <v>17</v>
      </c>
      <c r="B25" s="50">
        <v>3314</v>
      </c>
      <c r="C25" s="165" t="s">
        <v>103</v>
      </c>
      <c r="D25" s="166"/>
      <c r="E25" s="46"/>
      <c r="F25" s="46">
        <v>4</v>
      </c>
      <c r="G25" s="46"/>
      <c r="H25" s="46"/>
      <c r="I25" s="46"/>
      <c r="J25" s="46">
        <v>5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1.5</v>
      </c>
      <c r="Y25" s="46"/>
      <c r="Z25" s="46"/>
      <c r="AA25" s="46"/>
      <c r="AB25" s="46"/>
      <c r="AC25" s="46"/>
      <c r="AD25" s="46"/>
      <c r="AE25" s="127"/>
      <c r="AF25" s="10">
        <f t="shared" si="1"/>
        <v>10.5</v>
      </c>
      <c r="AG25" s="54">
        <v>17</v>
      </c>
    </row>
    <row r="26" spans="1:33" ht="27.95" customHeight="1">
      <c r="A26" s="30">
        <v>18</v>
      </c>
      <c r="B26" s="50">
        <v>3319</v>
      </c>
      <c r="C26" s="165" t="s">
        <v>195</v>
      </c>
      <c r="D26" s="16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127"/>
      <c r="AF26" s="10">
        <f t="shared" si="1"/>
        <v>0</v>
      </c>
      <c r="AG26" s="54">
        <v>18</v>
      </c>
    </row>
    <row r="27" spans="1:33" ht="27.95" customHeight="1">
      <c r="A27" s="30">
        <v>19</v>
      </c>
      <c r="B27" s="50">
        <v>3341</v>
      </c>
      <c r="C27" s="165" t="s">
        <v>196</v>
      </c>
      <c r="D27" s="16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127"/>
      <c r="AF27" s="10">
        <f t="shared" si="1"/>
        <v>0</v>
      </c>
      <c r="AG27" s="54">
        <v>19</v>
      </c>
    </row>
    <row r="28" spans="1:33" ht="27.95" customHeight="1">
      <c r="A28" s="30">
        <v>20</v>
      </c>
      <c r="B28" s="50">
        <v>3399</v>
      </c>
      <c r="C28" s="165" t="s">
        <v>197</v>
      </c>
      <c r="D28" s="166"/>
      <c r="E28" s="46"/>
      <c r="F28" s="46">
        <v>5</v>
      </c>
      <c r="G28" s="46"/>
      <c r="H28" s="46"/>
      <c r="I28" s="46"/>
      <c r="J28" s="46"/>
      <c r="K28" s="46"/>
      <c r="L28" s="46">
        <v>5</v>
      </c>
      <c r="M28" s="46"/>
      <c r="N28" s="46">
        <v>0.6</v>
      </c>
      <c r="O28" s="46">
        <v>5</v>
      </c>
      <c r="P28" s="46">
        <v>1</v>
      </c>
      <c r="Q28" s="46"/>
      <c r="R28" s="46"/>
      <c r="S28" s="46"/>
      <c r="T28" s="46"/>
      <c r="U28" s="46"/>
      <c r="V28" s="46"/>
      <c r="W28" s="46">
        <v>15</v>
      </c>
      <c r="X28" s="46">
        <v>1</v>
      </c>
      <c r="Y28" s="46"/>
      <c r="Z28" s="46"/>
      <c r="AA28" s="46"/>
      <c r="AB28" s="46"/>
      <c r="AC28" s="46"/>
      <c r="AD28" s="46"/>
      <c r="AE28" s="127"/>
      <c r="AF28" s="10">
        <f t="shared" si="1"/>
        <v>32.6</v>
      </c>
      <c r="AG28" s="54">
        <v>20</v>
      </c>
    </row>
    <row r="29" spans="1:33" ht="27.95" customHeight="1">
      <c r="A29" s="30">
        <v>21</v>
      </c>
      <c r="B29" s="50">
        <v>3419</v>
      </c>
      <c r="C29" s="165" t="s">
        <v>198</v>
      </c>
      <c r="D29" s="16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127"/>
      <c r="AF29" s="10">
        <f t="shared" si="1"/>
        <v>0</v>
      </c>
      <c r="AG29" s="54">
        <v>21</v>
      </c>
    </row>
    <row r="30" spans="1:33" ht="27.95" customHeight="1">
      <c r="A30" s="30">
        <v>22</v>
      </c>
      <c r="B30" s="50">
        <v>3612</v>
      </c>
      <c r="C30" s="165" t="s">
        <v>104</v>
      </c>
      <c r="D30" s="16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127"/>
      <c r="AF30" s="10">
        <f t="shared" si="1"/>
        <v>0</v>
      </c>
      <c r="AG30" s="54">
        <v>22</v>
      </c>
    </row>
    <row r="31" spans="1:33" ht="27.95" customHeight="1">
      <c r="A31" s="30">
        <v>23</v>
      </c>
      <c r="B31" s="50">
        <v>3631</v>
      </c>
      <c r="C31" s="165" t="s">
        <v>105</v>
      </c>
      <c r="D31" s="16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>
        <v>20</v>
      </c>
      <c r="P31" s="46"/>
      <c r="Q31" s="46"/>
      <c r="R31" s="46"/>
      <c r="S31" s="46"/>
      <c r="T31" s="46"/>
      <c r="U31" s="46"/>
      <c r="V31" s="46"/>
      <c r="W31" s="46">
        <v>20</v>
      </c>
      <c r="X31" s="46"/>
      <c r="Y31" s="46"/>
      <c r="Z31" s="46"/>
      <c r="AA31" s="46"/>
      <c r="AB31" s="46"/>
      <c r="AC31" s="46"/>
      <c r="AD31" s="46"/>
      <c r="AE31" s="127"/>
      <c r="AF31" s="10">
        <f t="shared" si="1"/>
        <v>40</v>
      </c>
      <c r="AG31" s="54">
        <v>23</v>
      </c>
    </row>
    <row r="32" spans="1:33" ht="27.95" customHeight="1">
      <c r="A32" s="30">
        <v>24</v>
      </c>
      <c r="B32" s="50">
        <v>3632</v>
      </c>
      <c r="C32" s="165" t="s">
        <v>106</v>
      </c>
      <c r="D32" s="16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127"/>
      <c r="AF32" s="10">
        <f t="shared" si="1"/>
        <v>0</v>
      </c>
      <c r="AG32" s="54">
        <v>24</v>
      </c>
    </row>
    <row r="33" spans="1:33" ht="27.95" customHeight="1">
      <c r="A33" s="30">
        <v>25</v>
      </c>
      <c r="B33" s="50">
        <v>3633</v>
      </c>
      <c r="C33" s="165" t="s">
        <v>199</v>
      </c>
      <c r="D33" s="16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127"/>
      <c r="AF33" s="10">
        <f t="shared" si="1"/>
        <v>0</v>
      </c>
      <c r="AG33" s="54">
        <v>25</v>
      </c>
    </row>
    <row r="34" spans="1:33" ht="27.95" customHeight="1">
      <c r="A34" s="30">
        <v>26</v>
      </c>
      <c r="B34" s="50">
        <v>3635</v>
      </c>
      <c r="C34" s="165" t="s">
        <v>107</v>
      </c>
      <c r="D34" s="16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127"/>
      <c r="AF34" s="10">
        <f t="shared" si="1"/>
        <v>0</v>
      </c>
      <c r="AG34" s="54">
        <v>26</v>
      </c>
    </row>
    <row r="35" spans="1:33" ht="27.95" customHeight="1">
      <c r="A35" s="30">
        <v>27</v>
      </c>
      <c r="B35" s="63">
        <v>3639</v>
      </c>
      <c r="C35" s="167" t="s">
        <v>230</v>
      </c>
      <c r="D35" s="168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127"/>
      <c r="AF35" s="10">
        <f t="shared" si="1"/>
        <v>0</v>
      </c>
      <c r="AG35" s="54">
        <v>27</v>
      </c>
    </row>
    <row r="36" spans="1:33" ht="27.95" customHeight="1">
      <c r="A36" s="30">
        <v>28</v>
      </c>
      <c r="B36" s="50">
        <v>3722</v>
      </c>
      <c r="C36" s="165" t="s">
        <v>223</v>
      </c>
      <c r="D36" s="166"/>
      <c r="E36" s="46"/>
      <c r="F36" s="46">
        <v>2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>
        <v>55</v>
      </c>
      <c r="W36" s="46"/>
      <c r="X36" s="46"/>
      <c r="Y36" s="46"/>
      <c r="Z36" s="46"/>
      <c r="AA36" s="46"/>
      <c r="AB36" s="46"/>
      <c r="AC36" s="46"/>
      <c r="AD36" s="46"/>
      <c r="AE36" s="127"/>
      <c r="AF36" s="10">
        <f t="shared" si="1"/>
        <v>57</v>
      </c>
      <c r="AG36" s="54">
        <v>28</v>
      </c>
    </row>
    <row r="37" spans="1:33" ht="27.95" customHeight="1">
      <c r="A37" s="30">
        <v>29</v>
      </c>
      <c r="B37" s="50">
        <v>3745</v>
      </c>
      <c r="C37" s="165" t="s">
        <v>200</v>
      </c>
      <c r="D37" s="166"/>
      <c r="E37" s="46"/>
      <c r="F37" s="46">
        <v>15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>
        <v>1</v>
      </c>
      <c r="R37" s="46"/>
      <c r="S37" s="46"/>
      <c r="T37" s="46"/>
      <c r="U37" s="46"/>
      <c r="V37" s="46">
        <v>10</v>
      </c>
      <c r="W37" s="46"/>
      <c r="X37" s="46"/>
      <c r="Y37" s="46"/>
      <c r="Z37" s="46"/>
      <c r="AA37" s="46"/>
      <c r="AB37" s="46"/>
      <c r="AC37" s="46"/>
      <c r="AD37" s="46"/>
      <c r="AE37" s="127"/>
      <c r="AF37" s="10">
        <f t="shared" si="1"/>
        <v>26</v>
      </c>
      <c r="AG37" s="54">
        <v>29</v>
      </c>
    </row>
    <row r="38" spans="1:33" ht="27.95" customHeight="1">
      <c r="A38" s="30">
        <v>30</v>
      </c>
      <c r="B38" s="51" t="s">
        <v>5</v>
      </c>
      <c r="C38" s="163" t="s">
        <v>201</v>
      </c>
      <c r="D38" s="164"/>
      <c r="E38" s="46">
        <f>SUM(E20:E37)</f>
        <v>0</v>
      </c>
      <c r="F38" s="46">
        <f t="shared" ref="F38:AE38" si="3">SUM(F20:F37)</f>
        <v>26</v>
      </c>
      <c r="G38" s="46">
        <f t="shared" si="3"/>
        <v>0</v>
      </c>
      <c r="H38" s="46">
        <f t="shared" si="3"/>
        <v>0</v>
      </c>
      <c r="I38" s="46">
        <f t="shared" si="3"/>
        <v>0</v>
      </c>
      <c r="J38" s="46">
        <f t="shared" si="3"/>
        <v>5</v>
      </c>
      <c r="K38" s="46">
        <f t="shared" si="3"/>
        <v>0</v>
      </c>
      <c r="L38" s="46">
        <f t="shared" si="3"/>
        <v>5</v>
      </c>
      <c r="M38" s="46">
        <f t="shared" si="3"/>
        <v>0</v>
      </c>
      <c r="N38" s="46">
        <f t="shared" si="3"/>
        <v>0.6</v>
      </c>
      <c r="O38" s="46">
        <f t="shared" si="3"/>
        <v>25</v>
      </c>
      <c r="P38" s="46">
        <f t="shared" si="3"/>
        <v>1</v>
      </c>
      <c r="Q38" s="46">
        <f t="shared" si="3"/>
        <v>1</v>
      </c>
      <c r="R38" s="46">
        <f t="shared" si="3"/>
        <v>0</v>
      </c>
      <c r="S38" s="46">
        <f t="shared" si="3"/>
        <v>0</v>
      </c>
      <c r="T38" s="46">
        <f t="shared" si="3"/>
        <v>0</v>
      </c>
      <c r="U38" s="46">
        <f t="shared" si="3"/>
        <v>0</v>
      </c>
      <c r="V38" s="46">
        <f t="shared" si="3"/>
        <v>65</v>
      </c>
      <c r="W38" s="46">
        <f t="shared" si="3"/>
        <v>35</v>
      </c>
      <c r="X38" s="46">
        <f t="shared" si="3"/>
        <v>2.5</v>
      </c>
      <c r="Y38" s="46">
        <f t="shared" si="3"/>
        <v>0</v>
      </c>
      <c r="Z38" s="46">
        <f t="shared" si="3"/>
        <v>0</v>
      </c>
      <c r="AA38" s="46">
        <f t="shared" si="3"/>
        <v>33</v>
      </c>
      <c r="AB38" s="46">
        <f t="shared" si="3"/>
        <v>0</v>
      </c>
      <c r="AC38" s="46">
        <f t="shared" si="3"/>
        <v>0</v>
      </c>
      <c r="AD38" s="46">
        <f t="shared" si="3"/>
        <v>0</v>
      </c>
      <c r="AE38" s="46">
        <f t="shared" si="3"/>
        <v>0</v>
      </c>
      <c r="AF38" s="134">
        <f t="shared" si="1"/>
        <v>199.1</v>
      </c>
      <c r="AG38" s="54">
        <v>30</v>
      </c>
    </row>
    <row r="39" spans="1:33" ht="27.95" customHeight="1">
      <c r="A39" s="30">
        <v>31</v>
      </c>
      <c r="B39" s="50">
        <v>5512</v>
      </c>
      <c r="C39" s="165" t="s">
        <v>202</v>
      </c>
      <c r="D39" s="166"/>
      <c r="E39" s="46"/>
      <c r="F39" s="46">
        <v>1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/>
      <c r="Q39" s="46">
        <v>1</v>
      </c>
      <c r="R39" s="46"/>
      <c r="S39" s="46"/>
      <c r="T39" s="46"/>
      <c r="U39" s="46"/>
      <c r="V39" s="46"/>
      <c r="W39" s="46">
        <v>3</v>
      </c>
      <c r="X39" s="46">
        <v>1</v>
      </c>
      <c r="Y39" s="46"/>
      <c r="Z39" s="46"/>
      <c r="AA39" s="46"/>
      <c r="AB39" s="46"/>
      <c r="AC39" s="46"/>
      <c r="AD39" s="46"/>
      <c r="AE39" s="127"/>
      <c r="AF39" s="10">
        <f t="shared" si="1"/>
        <v>16</v>
      </c>
      <c r="AG39" s="54">
        <v>31</v>
      </c>
    </row>
    <row r="40" spans="1:33" ht="27.95" customHeight="1">
      <c r="A40" s="30">
        <v>32</v>
      </c>
      <c r="B40" s="51" t="s">
        <v>5</v>
      </c>
      <c r="C40" s="163" t="s">
        <v>203</v>
      </c>
      <c r="D40" s="164"/>
      <c r="E40" s="46">
        <f>SUM(E39)</f>
        <v>0</v>
      </c>
      <c r="F40" s="46">
        <f t="shared" ref="F40:AE40" si="4">SUM(F39)</f>
        <v>1</v>
      </c>
      <c r="G40" s="46">
        <f t="shared" si="4"/>
        <v>0</v>
      </c>
      <c r="H40" s="46">
        <f t="shared" si="4"/>
        <v>0</v>
      </c>
      <c r="I40" s="46">
        <f t="shared" si="4"/>
        <v>0</v>
      </c>
      <c r="J40" s="46">
        <f t="shared" si="4"/>
        <v>0</v>
      </c>
      <c r="K40" s="46">
        <f t="shared" si="4"/>
        <v>10</v>
      </c>
      <c r="L40" s="46">
        <f t="shared" si="4"/>
        <v>0</v>
      </c>
      <c r="M40" s="46">
        <f t="shared" si="4"/>
        <v>0</v>
      </c>
      <c r="N40" s="46">
        <f t="shared" si="4"/>
        <v>0</v>
      </c>
      <c r="O40" s="46">
        <f t="shared" si="4"/>
        <v>0</v>
      </c>
      <c r="P40" s="46">
        <f t="shared" si="4"/>
        <v>0</v>
      </c>
      <c r="Q40" s="46">
        <f t="shared" si="4"/>
        <v>1</v>
      </c>
      <c r="R40" s="46">
        <f t="shared" si="4"/>
        <v>0</v>
      </c>
      <c r="S40" s="46">
        <f t="shared" si="4"/>
        <v>0</v>
      </c>
      <c r="T40" s="46">
        <f t="shared" si="4"/>
        <v>0</v>
      </c>
      <c r="U40" s="46">
        <f t="shared" si="4"/>
        <v>0</v>
      </c>
      <c r="V40" s="46">
        <f t="shared" si="4"/>
        <v>0</v>
      </c>
      <c r="W40" s="46">
        <f t="shared" si="4"/>
        <v>3</v>
      </c>
      <c r="X40" s="46">
        <f t="shared" si="4"/>
        <v>1</v>
      </c>
      <c r="Y40" s="46">
        <f t="shared" si="4"/>
        <v>0</v>
      </c>
      <c r="Z40" s="46">
        <f t="shared" si="4"/>
        <v>0</v>
      </c>
      <c r="AA40" s="46">
        <f t="shared" si="4"/>
        <v>0</v>
      </c>
      <c r="AB40" s="46">
        <f t="shared" si="4"/>
        <v>0</v>
      </c>
      <c r="AC40" s="46">
        <f t="shared" si="4"/>
        <v>0</v>
      </c>
      <c r="AD40" s="46">
        <f t="shared" si="4"/>
        <v>0</v>
      </c>
      <c r="AE40" s="46">
        <f t="shared" si="4"/>
        <v>0</v>
      </c>
      <c r="AF40" s="134">
        <f t="shared" si="1"/>
        <v>16</v>
      </c>
      <c r="AG40" s="54">
        <v>32</v>
      </c>
    </row>
    <row r="41" spans="1:33" ht="27.95" customHeight="1">
      <c r="A41" s="30">
        <v>33</v>
      </c>
      <c r="B41" s="50">
        <v>6112</v>
      </c>
      <c r="C41" s="165" t="s">
        <v>186</v>
      </c>
      <c r="D41" s="166"/>
      <c r="E41" s="29" t="s">
        <v>5</v>
      </c>
      <c r="F41" s="29" t="s">
        <v>5</v>
      </c>
      <c r="G41" s="46">
        <v>152</v>
      </c>
      <c r="H41" s="46"/>
      <c r="I41" s="46">
        <v>14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127"/>
      <c r="AF41" s="10">
        <f t="shared" si="1"/>
        <v>166</v>
      </c>
      <c r="AG41" s="54">
        <v>33</v>
      </c>
    </row>
    <row r="42" spans="1:33" ht="27.95" customHeight="1">
      <c r="A42" s="30">
        <v>34</v>
      </c>
      <c r="B42" s="50">
        <v>6171</v>
      </c>
      <c r="C42" s="165" t="s">
        <v>108</v>
      </c>
      <c r="D42" s="166"/>
      <c r="E42" s="46"/>
      <c r="F42" s="46">
        <v>84</v>
      </c>
      <c r="G42" s="46"/>
      <c r="H42" s="46">
        <v>21</v>
      </c>
      <c r="I42" s="46">
        <v>8</v>
      </c>
      <c r="J42" s="46">
        <v>1</v>
      </c>
      <c r="K42" s="46"/>
      <c r="L42" s="46">
        <v>10</v>
      </c>
      <c r="M42" s="46"/>
      <c r="N42" s="46"/>
      <c r="O42" s="46">
        <v>35</v>
      </c>
      <c r="P42" s="46"/>
      <c r="Q42" s="46"/>
      <c r="R42" s="46">
        <v>2</v>
      </c>
      <c r="S42" s="46">
        <v>30</v>
      </c>
      <c r="T42" s="46">
        <v>20</v>
      </c>
      <c r="U42" s="46"/>
      <c r="V42" s="46">
        <v>50</v>
      </c>
      <c r="W42" s="46">
        <v>200</v>
      </c>
      <c r="X42" s="46">
        <v>4</v>
      </c>
      <c r="Y42" s="46">
        <v>6</v>
      </c>
      <c r="Z42" s="46"/>
      <c r="AA42" s="46"/>
      <c r="AB42" s="46"/>
      <c r="AC42" s="46"/>
      <c r="AD42" s="46"/>
      <c r="AE42" s="127"/>
      <c r="AF42" s="10">
        <f t="shared" si="1"/>
        <v>471</v>
      </c>
      <c r="AG42" s="54">
        <v>34</v>
      </c>
    </row>
    <row r="43" spans="1:33" ht="27.95" customHeight="1">
      <c r="A43" s="30">
        <v>35</v>
      </c>
      <c r="B43" s="50">
        <v>6310</v>
      </c>
      <c r="C43" s="165" t="s">
        <v>204</v>
      </c>
      <c r="D43" s="16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127"/>
      <c r="AF43" s="10">
        <f t="shared" si="1"/>
        <v>0</v>
      </c>
      <c r="AG43" s="54">
        <v>35</v>
      </c>
    </row>
    <row r="44" spans="1:33" ht="27.95" customHeight="1">
      <c r="A44" s="30">
        <v>36</v>
      </c>
      <c r="B44" s="52">
        <v>6399</v>
      </c>
      <c r="C44" s="165" t="s">
        <v>205</v>
      </c>
      <c r="D44" s="16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127"/>
      <c r="AF44" s="10">
        <f t="shared" si="1"/>
        <v>0</v>
      </c>
      <c r="AG44" s="54">
        <v>36</v>
      </c>
    </row>
    <row r="45" spans="1:33" ht="27.95" customHeight="1">
      <c r="A45" s="30">
        <v>37</v>
      </c>
      <c r="B45" s="50">
        <v>6409</v>
      </c>
      <c r="C45" s="165" t="s">
        <v>172</v>
      </c>
      <c r="D45" s="17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127"/>
      <c r="AF45" s="10">
        <f t="shared" si="1"/>
        <v>0</v>
      </c>
      <c r="AG45" s="54">
        <v>37</v>
      </c>
    </row>
    <row r="46" spans="1:33" ht="27.95" customHeight="1">
      <c r="A46" s="30">
        <v>38</v>
      </c>
      <c r="B46" s="51" t="s">
        <v>5</v>
      </c>
      <c r="C46" s="163" t="s">
        <v>206</v>
      </c>
      <c r="D46" s="164"/>
      <c r="E46" s="46">
        <f>SUM(E41:E45)</f>
        <v>0</v>
      </c>
      <c r="F46" s="46">
        <f t="shared" ref="F46:AE46" si="5">SUM(F41:F45)</f>
        <v>84</v>
      </c>
      <c r="G46" s="46">
        <f t="shared" si="5"/>
        <v>152</v>
      </c>
      <c r="H46" s="46">
        <f t="shared" si="5"/>
        <v>21</v>
      </c>
      <c r="I46" s="46">
        <f t="shared" si="5"/>
        <v>22</v>
      </c>
      <c r="J46" s="46">
        <f t="shared" si="5"/>
        <v>1</v>
      </c>
      <c r="K46" s="46">
        <f t="shared" si="5"/>
        <v>0</v>
      </c>
      <c r="L46" s="46">
        <f t="shared" si="5"/>
        <v>10</v>
      </c>
      <c r="M46" s="46">
        <f t="shared" si="5"/>
        <v>0</v>
      </c>
      <c r="N46" s="46">
        <f t="shared" si="5"/>
        <v>0</v>
      </c>
      <c r="O46" s="46">
        <f t="shared" si="5"/>
        <v>35</v>
      </c>
      <c r="P46" s="46">
        <f t="shared" si="5"/>
        <v>0</v>
      </c>
      <c r="Q46" s="46">
        <f t="shared" si="5"/>
        <v>0</v>
      </c>
      <c r="R46" s="46">
        <f t="shared" si="5"/>
        <v>2</v>
      </c>
      <c r="S46" s="46">
        <f t="shared" si="5"/>
        <v>30</v>
      </c>
      <c r="T46" s="46">
        <f t="shared" si="5"/>
        <v>20</v>
      </c>
      <c r="U46" s="46">
        <f t="shared" si="5"/>
        <v>0</v>
      </c>
      <c r="V46" s="46">
        <f t="shared" si="5"/>
        <v>50</v>
      </c>
      <c r="W46" s="46">
        <f t="shared" si="5"/>
        <v>200</v>
      </c>
      <c r="X46" s="46">
        <f t="shared" si="5"/>
        <v>4</v>
      </c>
      <c r="Y46" s="46">
        <f t="shared" si="5"/>
        <v>6</v>
      </c>
      <c r="Z46" s="46">
        <f t="shared" si="5"/>
        <v>0</v>
      </c>
      <c r="AA46" s="46">
        <f t="shared" si="5"/>
        <v>0</v>
      </c>
      <c r="AB46" s="46">
        <f t="shared" si="5"/>
        <v>0</v>
      </c>
      <c r="AC46" s="46">
        <f t="shared" si="5"/>
        <v>0</v>
      </c>
      <c r="AD46" s="46">
        <f t="shared" si="5"/>
        <v>0</v>
      </c>
      <c r="AE46" s="46">
        <f t="shared" si="5"/>
        <v>0</v>
      </c>
      <c r="AF46" s="134">
        <f t="shared" si="1"/>
        <v>637</v>
      </c>
      <c r="AG46" s="54">
        <v>38</v>
      </c>
    </row>
    <row r="47" spans="1:33" ht="27.95" customHeight="1" thickBot="1">
      <c r="A47" s="103">
        <v>39</v>
      </c>
      <c r="B47" s="104"/>
      <c r="C47" s="169" t="s">
        <v>109</v>
      </c>
      <c r="D47" s="170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9"/>
      <c r="AF47" s="10">
        <v>65.900000000000006</v>
      </c>
      <c r="AG47" s="105">
        <v>39</v>
      </c>
    </row>
    <row r="48" spans="1:33" s="106" customFormat="1" ht="24.95" customHeight="1" thickTop="1">
      <c r="A48" s="185" t="s">
        <v>216</v>
      </c>
      <c r="B48" s="186"/>
      <c r="C48" s="186"/>
      <c r="D48" s="187"/>
      <c r="E48" s="172">
        <f>E11+E19+E38+E40+E46+E47</f>
        <v>0</v>
      </c>
      <c r="F48" s="172">
        <f t="shared" ref="F48:AD48" si="6">F11+F19+F38+F40+F46+F47</f>
        <v>141</v>
      </c>
      <c r="G48" s="172">
        <f t="shared" si="6"/>
        <v>152</v>
      </c>
      <c r="H48" s="172">
        <f t="shared" si="6"/>
        <v>21</v>
      </c>
      <c r="I48" s="172">
        <f t="shared" si="6"/>
        <v>22</v>
      </c>
      <c r="J48" s="172">
        <f t="shared" si="6"/>
        <v>6</v>
      </c>
      <c r="K48" s="172">
        <f t="shared" si="6"/>
        <v>10</v>
      </c>
      <c r="L48" s="172">
        <f t="shared" si="6"/>
        <v>46</v>
      </c>
      <c r="M48" s="172">
        <f t="shared" si="6"/>
        <v>5</v>
      </c>
      <c r="N48" s="172">
        <f t="shared" si="6"/>
        <v>0.6</v>
      </c>
      <c r="O48" s="172">
        <f t="shared" si="6"/>
        <v>60</v>
      </c>
      <c r="P48" s="172">
        <f t="shared" si="6"/>
        <v>1</v>
      </c>
      <c r="Q48" s="172">
        <f t="shared" si="6"/>
        <v>4</v>
      </c>
      <c r="R48" s="172">
        <f t="shared" si="6"/>
        <v>2</v>
      </c>
      <c r="S48" s="172">
        <f t="shared" si="6"/>
        <v>30</v>
      </c>
      <c r="T48" s="172">
        <f t="shared" si="6"/>
        <v>20</v>
      </c>
      <c r="U48" s="172">
        <f t="shared" si="6"/>
        <v>0</v>
      </c>
      <c r="V48" s="172">
        <f t="shared" si="6"/>
        <v>315</v>
      </c>
      <c r="W48" s="172">
        <f t="shared" si="6"/>
        <v>788</v>
      </c>
      <c r="X48" s="172">
        <f t="shared" si="6"/>
        <v>9.5</v>
      </c>
      <c r="Y48" s="172">
        <f t="shared" si="6"/>
        <v>6</v>
      </c>
      <c r="Z48" s="172">
        <f t="shared" si="6"/>
        <v>0</v>
      </c>
      <c r="AA48" s="172">
        <f t="shared" si="6"/>
        <v>33</v>
      </c>
      <c r="AB48" s="172">
        <f t="shared" si="6"/>
        <v>0</v>
      </c>
      <c r="AC48" s="172">
        <f t="shared" si="6"/>
        <v>0</v>
      </c>
      <c r="AD48" s="172">
        <f t="shared" si="6"/>
        <v>0</v>
      </c>
      <c r="AE48" s="172">
        <f>AE11+AE19+AE38+AE40+AE46+AE47</f>
        <v>0</v>
      </c>
      <c r="AF48" s="191">
        <f>AF11+AF19+AF38+AF40+AF46+AF47</f>
        <v>1738</v>
      </c>
      <c r="AG48" s="174"/>
    </row>
    <row r="49" spans="1:33" s="107" customFormat="1" ht="24.95" customHeight="1" thickBot="1">
      <c r="A49" s="188" t="s">
        <v>237</v>
      </c>
      <c r="B49" s="189"/>
      <c r="C49" s="189"/>
      <c r="D49" s="190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92"/>
      <c r="AG49" s="175"/>
    </row>
    <row r="50" spans="1:33" ht="13.5" thickTop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</sheetData>
  <mergeCells count="74">
    <mergeCell ref="AG48:AG49"/>
    <mergeCell ref="A3:A8"/>
    <mergeCell ref="C3:D8"/>
    <mergeCell ref="A48:D48"/>
    <mergeCell ref="A49:D49"/>
    <mergeCell ref="AC48:AC49"/>
    <mergeCell ref="AD48:AD49"/>
    <mergeCell ref="AE48:AE49"/>
    <mergeCell ref="AF48:AF49"/>
    <mergeCell ref="Y48:Y49"/>
    <mergeCell ref="Z48:Z49"/>
    <mergeCell ref="AA48:AA49"/>
    <mergeCell ref="AB48:AB49"/>
    <mergeCell ref="U48:U49"/>
    <mergeCell ref="V48:V49"/>
    <mergeCell ref="W48:W49"/>
    <mergeCell ref="X48:X49"/>
    <mergeCell ref="Q48:Q49"/>
    <mergeCell ref="R48:R49"/>
    <mergeCell ref="S48:S49"/>
    <mergeCell ref="T48:T49"/>
    <mergeCell ref="M48:M49"/>
    <mergeCell ref="N48:N49"/>
    <mergeCell ref="O48:O49"/>
    <mergeCell ref="P48:P49"/>
    <mergeCell ref="I48:I49"/>
    <mergeCell ref="J48:J49"/>
    <mergeCell ref="K48:K49"/>
    <mergeCell ref="L48:L49"/>
    <mergeCell ref="E48:E49"/>
    <mergeCell ref="F48:F49"/>
    <mergeCell ref="G48:G49"/>
    <mergeCell ref="H48:H49"/>
    <mergeCell ref="C46:D46"/>
    <mergeCell ref="C47:D47"/>
    <mergeCell ref="C41:D41"/>
    <mergeCell ref="C42:D42"/>
    <mergeCell ref="C43:D43"/>
    <mergeCell ref="C44:D44"/>
    <mergeCell ref="C45:D45"/>
    <mergeCell ref="C37:D37"/>
    <mergeCell ref="C38:D38"/>
    <mergeCell ref="C39:D39"/>
    <mergeCell ref="C40:D40"/>
    <mergeCell ref="C33:D33"/>
    <mergeCell ref="C34:D34"/>
    <mergeCell ref="C36:D36"/>
    <mergeCell ref="C35:D35"/>
    <mergeCell ref="C29:D29"/>
    <mergeCell ref="C30:D30"/>
    <mergeCell ref="C31:D31"/>
    <mergeCell ref="C32:D32"/>
    <mergeCell ref="C25:D25"/>
    <mergeCell ref="C26:D26"/>
    <mergeCell ref="C27:D27"/>
    <mergeCell ref="C28:D28"/>
    <mergeCell ref="C23:D23"/>
    <mergeCell ref="C24:D24"/>
    <mergeCell ref="C22:D22"/>
    <mergeCell ref="C21:D21"/>
    <mergeCell ref="C16:D16"/>
    <mergeCell ref="C17:D17"/>
    <mergeCell ref="C18:D18"/>
    <mergeCell ref="C19:D19"/>
    <mergeCell ref="C15:D15"/>
    <mergeCell ref="C13:D13"/>
    <mergeCell ref="C9:D9"/>
    <mergeCell ref="C10:D10"/>
    <mergeCell ref="C20:D20"/>
    <mergeCell ref="M3:M7"/>
    <mergeCell ref="N3:N7"/>
    <mergeCell ref="C11:D11"/>
    <mergeCell ref="C12:D12"/>
    <mergeCell ref="C14:D14"/>
  </mergeCells>
  <phoneticPr fontId="0" type="noConversion"/>
  <pageMargins left="0.39370078740157483" right="0.39370078740157483" top="0.39370078740157483" bottom="0.39370078740157483" header="0.51181102362204722" footer="0.51181102362204722"/>
  <pageSetup paperSize="8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5"/>
  <sheetViews>
    <sheetView topLeftCell="A35" workbookViewId="0">
      <selection activeCell="F51" sqref="F51"/>
    </sheetView>
  </sheetViews>
  <sheetFormatPr defaultRowHeight="12.75"/>
  <cols>
    <col min="1" max="1" width="6.42578125" customWidth="1"/>
    <col min="2" max="2" width="10.7109375" customWidth="1"/>
    <col min="4" max="4" width="30.140625" customWidth="1"/>
    <col min="5" max="5" width="14.7109375" customWidth="1"/>
    <col min="6" max="6" width="19.85546875" customWidth="1"/>
  </cols>
  <sheetData>
    <row r="1" spans="1:10" ht="15.75">
      <c r="A1" s="45" t="s">
        <v>228</v>
      </c>
      <c r="B1" s="44"/>
      <c r="C1" s="44"/>
      <c r="D1" s="44"/>
      <c r="E1" s="44"/>
    </row>
    <row r="2" spans="1:10" ht="15">
      <c r="A2" s="3"/>
    </row>
    <row r="3" spans="1:10" ht="23.25">
      <c r="A3" s="147" t="s">
        <v>248</v>
      </c>
      <c r="B3" s="147"/>
      <c r="C3" s="147"/>
      <c r="D3" s="147"/>
      <c r="E3" s="147"/>
      <c r="F3" s="147"/>
      <c r="G3" s="147"/>
      <c r="H3" s="8"/>
      <c r="I3" s="8"/>
      <c r="J3" s="8"/>
    </row>
    <row r="5" spans="1:10">
      <c r="A5" s="204" t="s">
        <v>241</v>
      </c>
      <c r="B5" s="204"/>
      <c r="C5" s="204"/>
      <c r="D5" s="204"/>
      <c r="E5" s="204"/>
      <c r="F5" s="204"/>
      <c r="G5" s="9"/>
      <c r="H5" s="9"/>
      <c r="I5" s="9"/>
      <c r="J5" s="9"/>
    </row>
    <row r="7" spans="1:10" ht="18">
      <c r="A7" s="53" t="s">
        <v>246</v>
      </c>
      <c r="E7" s="141"/>
    </row>
    <row r="10" spans="1:10" ht="13.5" thickBot="1"/>
    <row r="11" spans="1:10" s="76" customFormat="1" ht="12.75" customHeight="1" thickTop="1">
      <c r="A11" s="176" t="s">
        <v>110</v>
      </c>
      <c r="B11" s="75" t="s">
        <v>20</v>
      </c>
      <c r="C11" s="179" t="s">
        <v>21</v>
      </c>
      <c r="D11" s="180"/>
      <c r="E11" s="197" t="s">
        <v>231</v>
      </c>
      <c r="F11" s="200" t="s">
        <v>24</v>
      </c>
    </row>
    <row r="12" spans="1:10" s="76" customFormat="1" ht="12.75" customHeight="1">
      <c r="A12" s="177"/>
      <c r="B12" s="77" t="s">
        <v>22</v>
      </c>
      <c r="C12" s="181" t="s">
        <v>23</v>
      </c>
      <c r="D12" s="182"/>
      <c r="E12" s="198"/>
      <c r="F12" s="201"/>
    </row>
    <row r="13" spans="1:10" s="76" customFormat="1" ht="12.75" customHeight="1" thickBot="1">
      <c r="A13" s="203"/>
      <c r="B13" s="78" t="s">
        <v>25</v>
      </c>
      <c r="C13" s="206" t="s">
        <v>26</v>
      </c>
      <c r="D13" s="207"/>
      <c r="E13" s="199"/>
      <c r="F13" s="202"/>
    </row>
    <row r="14" spans="1:10" ht="17.45" customHeight="1">
      <c r="A14" s="10">
        <v>4</v>
      </c>
      <c r="B14" s="6">
        <v>2141</v>
      </c>
      <c r="C14" s="208" t="s">
        <v>254</v>
      </c>
      <c r="D14" s="209"/>
      <c r="E14" s="5">
        <v>5213</v>
      </c>
      <c r="F14" s="135">
        <v>2.5</v>
      </c>
    </row>
    <row r="15" spans="1:10" ht="17.45" customHeight="1">
      <c r="A15" s="11">
        <v>8</v>
      </c>
      <c r="B15" s="5">
        <v>2310</v>
      </c>
      <c r="C15" s="193" t="s">
        <v>255</v>
      </c>
      <c r="D15" s="194"/>
      <c r="E15" s="5">
        <v>5329</v>
      </c>
      <c r="F15" s="135">
        <v>0.5</v>
      </c>
    </row>
    <row r="16" spans="1:10" ht="17.45" customHeight="1">
      <c r="A16" s="11">
        <v>27</v>
      </c>
      <c r="B16" s="145">
        <v>3639</v>
      </c>
      <c r="C16" t="s">
        <v>260</v>
      </c>
      <c r="D16" s="146" t="s">
        <v>259</v>
      </c>
      <c r="E16" s="145">
        <v>6310</v>
      </c>
      <c r="F16" s="135">
        <v>50</v>
      </c>
    </row>
    <row r="17" spans="1:6" ht="17.45" customHeight="1">
      <c r="A17" s="11">
        <v>32</v>
      </c>
      <c r="B17" s="6">
        <v>6171</v>
      </c>
      <c r="C17" s="195" t="s">
        <v>256</v>
      </c>
      <c r="D17" s="196"/>
      <c r="E17" s="6">
        <v>5168</v>
      </c>
      <c r="F17" s="136">
        <v>10</v>
      </c>
    </row>
    <row r="18" spans="1:6" ht="17.45" customHeight="1">
      <c r="A18" s="11">
        <v>32</v>
      </c>
      <c r="B18" s="6">
        <v>6409</v>
      </c>
      <c r="C18" s="195" t="s">
        <v>257</v>
      </c>
      <c r="D18" s="196"/>
      <c r="E18" s="6">
        <v>5229</v>
      </c>
      <c r="F18" s="136">
        <v>1.5</v>
      </c>
    </row>
    <row r="19" spans="1:6" ht="17.45" customHeight="1">
      <c r="A19" s="11">
        <v>34</v>
      </c>
      <c r="B19" s="6">
        <v>6171</v>
      </c>
      <c r="C19" s="143" t="s">
        <v>261</v>
      </c>
      <c r="D19" s="144" t="s">
        <v>262</v>
      </c>
      <c r="E19" s="6">
        <v>5038</v>
      </c>
      <c r="F19" s="136">
        <v>0.4</v>
      </c>
    </row>
    <row r="20" spans="1:6" ht="17.45" customHeight="1">
      <c r="A20" s="10">
        <v>35</v>
      </c>
      <c r="B20" s="5">
        <v>6409</v>
      </c>
      <c r="C20" s="195" t="s">
        <v>258</v>
      </c>
      <c r="D20" s="196"/>
      <c r="E20" s="5">
        <v>5329</v>
      </c>
      <c r="F20" s="136">
        <v>1</v>
      </c>
    </row>
    <row r="21" spans="1:6" ht="17.45" customHeight="1">
      <c r="A21" s="11"/>
      <c r="B21" s="6"/>
      <c r="C21" s="195"/>
      <c r="D21" s="196"/>
      <c r="E21" s="6"/>
      <c r="F21" s="136"/>
    </row>
    <row r="22" spans="1:6" ht="17.45" customHeight="1">
      <c r="A22" s="10"/>
      <c r="B22" s="6"/>
      <c r="C22" s="193"/>
      <c r="D22" s="194"/>
      <c r="E22" s="6"/>
      <c r="F22" s="136"/>
    </row>
    <row r="23" spans="1:6" ht="17.45" customHeight="1">
      <c r="A23" s="10"/>
      <c r="B23" s="6"/>
      <c r="C23" s="195"/>
      <c r="D23" s="196"/>
      <c r="E23" s="6"/>
      <c r="F23" s="136"/>
    </row>
    <row r="24" spans="1:6" ht="17.45" customHeight="1">
      <c r="A24" s="10"/>
      <c r="B24" s="6"/>
      <c r="C24" s="195"/>
      <c r="D24" s="196"/>
      <c r="E24" s="6"/>
      <c r="F24" s="136"/>
    </row>
    <row r="25" spans="1:6" ht="17.45" customHeight="1">
      <c r="A25" s="10"/>
      <c r="B25" s="6"/>
      <c r="C25" s="195"/>
      <c r="D25" s="196"/>
      <c r="E25" s="6"/>
      <c r="F25" s="136"/>
    </row>
    <row r="26" spans="1:6" ht="17.45" customHeight="1">
      <c r="A26" s="10"/>
      <c r="B26" s="6"/>
      <c r="C26" s="193"/>
      <c r="D26" s="194"/>
      <c r="E26" s="6"/>
      <c r="F26" s="135"/>
    </row>
    <row r="27" spans="1:6" ht="17.45" customHeight="1">
      <c r="A27" s="10"/>
      <c r="B27" s="5"/>
      <c r="C27" s="193"/>
      <c r="D27" s="194"/>
      <c r="E27" s="5"/>
      <c r="F27" s="135"/>
    </row>
    <row r="28" spans="1:6" ht="17.45" customHeight="1">
      <c r="A28" s="11"/>
      <c r="B28" s="5"/>
      <c r="C28" s="193"/>
      <c r="D28" s="194"/>
      <c r="E28" s="5"/>
      <c r="F28" s="135"/>
    </row>
    <row r="29" spans="1:6" ht="17.45" customHeight="1">
      <c r="A29" s="11"/>
      <c r="B29" s="5"/>
      <c r="C29" s="193"/>
      <c r="D29" s="194"/>
      <c r="E29" s="5"/>
      <c r="F29" s="135"/>
    </row>
    <row r="30" spans="1:6" ht="17.45" customHeight="1">
      <c r="A30" s="11"/>
      <c r="B30" s="5"/>
      <c r="C30" s="193"/>
      <c r="D30" s="194"/>
      <c r="E30" s="5"/>
      <c r="F30" s="135"/>
    </row>
    <row r="31" spans="1:6" ht="17.45" customHeight="1">
      <c r="A31" s="11"/>
      <c r="B31" s="5"/>
      <c r="C31" s="193"/>
      <c r="D31" s="194"/>
      <c r="E31" s="5"/>
      <c r="F31" s="135"/>
    </row>
    <row r="32" spans="1:6" ht="17.45" customHeight="1">
      <c r="A32" s="11"/>
      <c r="B32" s="5"/>
      <c r="C32" s="193"/>
      <c r="D32" s="194"/>
      <c r="E32" s="5"/>
      <c r="F32" s="135"/>
    </row>
    <row r="33" spans="1:6" ht="17.45" customHeight="1">
      <c r="A33" s="11"/>
      <c r="B33" s="5"/>
      <c r="C33" s="193"/>
      <c r="D33" s="194"/>
      <c r="E33" s="5"/>
      <c r="F33" s="135"/>
    </row>
    <row r="34" spans="1:6" ht="17.45" customHeight="1">
      <c r="A34" s="11"/>
      <c r="B34" s="5"/>
      <c r="C34" s="193"/>
      <c r="D34" s="194"/>
      <c r="E34" s="5"/>
      <c r="F34" s="135"/>
    </row>
    <row r="35" spans="1:6" ht="17.45" customHeight="1">
      <c r="A35" s="11"/>
      <c r="B35" s="5"/>
      <c r="C35" s="193"/>
      <c r="D35" s="194"/>
      <c r="E35" s="5"/>
      <c r="F35" s="135"/>
    </row>
    <row r="36" spans="1:6" ht="17.45" customHeight="1">
      <c r="A36" s="11"/>
      <c r="B36" s="5"/>
      <c r="C36" s="193"/>
      <c r="D36" s="194"/>
      <c r="E36" s="5"/>
      <c r="F36" s="135"/>
    </row>
    <row r="37" spans="1:6" ht="17.45" customHeight="1">
      <c r="A37" s="11"/>
      <c r="B37" s="5"/>
      <c r="C37" s="14"/>
      <c r="D37" s="15"/>
      <c r="E37" s="5"/>
      <c r="F37" s="135"/>
    </row>
    <row r="38" spans="1:6" ht="17.45" customHeight="1">
      <c r="A38" s="11"/>
      <c r="B38" s="5"/>
      <c r="C38" s="14"/>
      <c r="D38" s="15"/>
      <c r="E38" s="5"/>
      <c r="F38" s="135"/>
    </row>
    <row r="39" spans="1:6" ht="17.45" customHeight="1">
      <c r="A39" s="11"/>
      <c r="B39" s="5"/>
      <c r="C39" s="14"/>
      <c r="D39" s="15"/>
      <c r="E39" s="5"/>
      <c r="F39" s="135"/>
    </row>
    <row r="40" spans="1:6" ht="17.45" customHeight="1">
      <c r="A40" s="11"/>
      <c r="B40" s="5"/>
      <c r="C40" s="14"/>
      <c r="D40" s="15"/>
      <c r="E40" s="5"/>
      <c r="F40" s="135"/>
    </row>
    <row r="41" spans="1:6" ht="17.45" customHeight="1">
      <c r="A41" s="11"/>
      <c r="B41" s="5"/>
      <c r="C41" s="14"/>
      <c r="D41" s="15"/>
      <c r="E41" s="5"/>
      <c r="F41" s="135"/>
    </row>
    <row r="42" spans="1:6" ht="17.45" customHeight="1">
      <c r="A42" s="11"/>
      <c r="B42" s="5"/>
      <c r="C42" s="193"/>
      <c r="D42" s="194"/>
      <c r="E42" s="5"/>
      <c r="F42" s="135"/>
    </row>
    <row r="43" spans="1:6" ht="17.45" customHeight="1">
      <c r="A43" s="11"/>
      <c r="B43" s="5"/>
      <c r="C43" s="193"/>
      <c r="D43" s="194"/>
      <c r="E43" s="5"/>
      <c r="F43" s="135"/>
    </row>
    <row r="44" spans="1:6" ht="19.5" customHeight="1">
      <c r="A44" s="11"/>
      <c r="B44" s="5"/>
      <c r="C44" s="193"/>
      <c r="D44" s="194"/>
      <c r="E44" s="5"/>
      <c r="F44" s="135"/>
    </row>
    <row r="45" spans="1:6" s="68" customFormat="1" ht="18.600000000000001" customHeight="1" thickBot="1">
      <c r="A45" s="11"/>
      <c r="B45" s="205" t="s">
        <v>154</v>
      </c>
      <c r="C45" s="205"/>
      <c r="D45" s="205"/>
      <c r="E45" s="102"/>
      <c r="F45" s="137">
        <f>SUM(F14:F44)</f>
        <v>65.900000000000006</v>
      </c>
    </row>
    <row r="46" spans="1:6" ht="16.5" customHeight="1" thickTop="1" thickBot="1">
      <c r="A46" s="126"/>
    </row>
    <row r="47" spans="1:6" ht="16.5" customHeight="1" thickTop="1"/>
    <row r="48" spans="1: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</sheetData>
  <mergeCells count="33">
    <mergeCell ref="C17:D17"/>
    <mergeCell ref="C18:D18"/>
    <mergeCell ref="C32:D32"/>
    <mergeCell ref="C33:D33"/>
    <mergeCell ref="C23:D23"/>
    <mergeCell ref="B45:D45"/>
    <mergeCell ref="C26:D26"/>
    <mergeCell ref="C27:D27"/>
    <mergeCell ref="C24:D24"/>
    <mergeCell ref="C25:D25"/>
    <mergeCell ref="C44:D44"/>
    <mergeCell ref="C28:D28"/>
    <mergeCell ref="C29:D29"/>
    <mergeCell ref="C30:D30"/>
    <mergeCell ref="C31:D31"/>
    <mergeCell ref="A3:G3"/>
    <mergeCell ref="C20:D20"/>
    <mergeCell ref="C22:D22"/>
    <mergeCell ref="E11:E13"/>
    <mergeCell ref="F11:F13"/>
    <mergeCell ref="A11:A13"/>
    <mergeCell ref="A5:F5"/>
    <mergeCell ref="C11:D11"/>
    <mergeCell ref="C12:D12"/>
    <mergeCell ref="C13:D13"/>
    <mergeCell ref="C21:D21"/>
    <mergeCell ref="C14:D14"/>
    <mergeCell ref="C15:D15"/>
    <mergeCell ref="C42:D42"/>
    <mergeCell ref="C43:D43"/>
    <mergeCell ref="C34:D34"/>
    <mergeCell ref="C35:D35"/>
    <mergeCell ref="C36:D36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topLeftCell="E1" workbookViewId="0">
      <selection activeCell="A30" sqref="A30"/>
    </sheetView>
  </sheetViews>
  <sheetFormatPr defaultRowHeight="12.75"/>
  <cols>
    <col min="1" max="1" width="5.7109375" customWidth="1"/>
    <col min="2" max="2" width="7.7109375" customWidth="1"/>
    <col min="4" max="4" width="8.7109375" customWidth="1"/>
    <col min="5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>
      <c r="A1" s="53" t="s">
        <v>247</v>
      </c>
      <c r="B1" s="55"/>
      <c r="C1" s="55"/>
      <c r="D1" s="55"/>
      <c r="E1" s="55"/>
      <c r="F1" s="56"/>
      <c r="G1" s="44"/>
      <c r="H1" s="44"/>
      <c r="I1" s="142"/>
      <c r="J1" s="44"/>
      <c r="K1" s="44"/>
      <c r="L1" s="44"/>
    </row>
    <row r="2" spans="1:20" ht="13.5" thickBot="1"/>
    <row r="3" spans="1:20" s="68" customFormat="1" ht="13.5" customHeight="1" thickTop="1">
      <c r="A3" s="176" t="s">
        <v>183</v>
      </c>
      <c r="B3" s="90"/>
      <c r="C3" s="223"/>
      <c r="D3" s="224"/>
      <c r="E3" s="120" t="s">
        <v>113</v>
      </c>
      <c r="F3" s="80" t="s">
        <v>113</v>
      </c>
      <c r="G3" s="91" t="s">
        <v>173</v>
      </c>
      <c r="H3" s="80" t="s">
        <v>113</v>
      </c>
      <c r="I3" s="80" t="s">
        <v>113</v>
      </c>
      <c r="J3" s="80" t="s">
        <v>113</v>
      </c>
      <c r="K3" s="80" t="s">
        <v>37</v>
      </c>
      <c r="L3" s="80" t="s">
        <v>134</v>
      </c>
      <c r="M3" s="80" t="s">
        <v>113</v>
      </c>
      <c r="N3" s="80" t="s">
        <v>137</v>
      </c>
      <c r="O3" s="219"/>
      <c r="P3" s="219"/>
      <c r="Q3" s="219"/>
      <c r="R3" s="92"/>
      <c r="S3" s="212"/>
      <c r="T3" s="233" t="s">
        <v>3</v>
      </c>
    </row>
    <row r="4" spans="1:20" s="68" customFormat="1" ht="12.75" customHeight="1">
      <c r="A4" s="232"/>
      <c r="B4" s="93"/>
      <c r="C4" s="215"/>
      <c r="D4" s="216"/>
      <c r="E4" s="121" t="s">
        <v>114</v>
      </c>
      <c r="F4" s="82" t="s">
        <v>118</v>
      </c>
      <c r="G4" s="95" t="s">
        <v>165</v>
      </c>
      <c r="H4" s="82" t="s">
        <v>122</v>
      </c>
      <c r="I4" s="82" t="s">
        <v>122</v>
      </c>
      <c r="J4" s="82" t="s">
        <v>128</v>
      </c>
      <c r="K4" s="82" t="s">
        <v>175</v>
      </c>
      <c r="L4" s="82" t="s">
        <v>135</v>
      </c>
      <c r="M4" s="82" t="s">
        <v>118</v>
      </c>
      <c r="N4" s="82" t="s">
        <v>138</v>
      </c>
      <c r="O4" s="220"/>
      <c r="P4" s="220"/>
      <c r="Q4" s="220"/>
      <c r="R4" s="96"/>
      <c r="S4" s="213"/>
      <c r="T4" s="234"/>
    </row>
    <row r="5" spans="1:20" s="68" customFormat="1" ht="12.75" customHeight="1">
      <c r="A5" s="232"/>
      <c r="B5" s="94" t="s">
        <v>29</v>
      </c>
      <c r="C5" s="215" t="s">
        <v>31</v>
      </c>
      <c r="D5" s="216"/>
      <c r="E5" s="121" t="s">
        <v>115</v>
      </c>
      <c r="F5" s="82" t="s">
        <v>119</v>
      </c>
      <c r="G5" s="95" t="s">
        <v>174</v>
      </c>
      <c r="H5" s="82" t="s">
        <v>123</v>
      </c>
      <c r="I5" s="82" t="s">
        <v>124</v>
      </c>
      <c r="J5" s="82" t="s">
        <v>129</v>
      </c>
      <c r="K5" s="82" t="s">
        <v>122</v>
      </c>
      <c r="L5" s="82" t="s">
        <v>136</v>
      </c>
      <c r="M5" s="82" t="s">
        <v>177</v>
      </c>
      <c r="N5" s="82" t="s">
        <v>139</v>
      </c>
      <c r="O5" s="220"/>
      <c r="P5" s="220"/>
      <c r="Q5" s="220"/>
      <c r="R5" s="96"/>
      <c r="S5" s="213"/>
      <c r="T5" s="234"/>
    </row>
    <row r="6" spans="1:20" s="68" customFormat="1" ht="12.75" customHeight="1">
      <c r="A6" s="177"/>
      <c r="B6" s="82" t="s">
        <v>30</v>
      </c>
      <c r="C6" s="222" t="s">
        <v>32</v>
      </c>
      <c r="D6" s="216"/>
      <c r="E6" s="121" t="s">
        <v>116</v>
      </c>
      <c r="F6" s="82" t="s">
        <v>120</v>
      </c>
      <c r="G6" s="95"/>
      <c r="H6" s="84"/>
      <c r="I6" s="82" t="s">
        <v>125</v>
      </c>
      <c r="J6" s="82" t="s">
        <v>130</v>
      </c>
      <c r="K6" s="82" t="s">
        <v>133</v>
      </c>
      <c r="L6" s="85" t="s">
        <v>176</v>
      </c>
      <c r="M6" s="82" t="s">
        <v>226</v>
      </c>
      <c r="N6" s="82" t="s">
        <v>178</v>
      </c>
      <c r="O6" s="220"/>
      <c r="P6" s="220"/>
      <c r="Q6" s="220"/>
      <c r="R6" s="96"/>
      <c r="S6" s="213"/>
      <c r="T6" s="234"/>
    </row>
    <row r="7" spans="1:20" s="68" customFormat="1" ht="12.75" customHeight="1">
      <c r="A7" s="177"/>
      <c r="B7" s="82" t="s">
        <v>112</v>
      </c>
      <c r="C7" s="215" t="s">
        <v>33</v>
      </c>
      <c r="D7" s="216"/>
      <c r="E7" s="121" t="s">
        <v>117</v>
      </c>
      <c r="F7" s="82" t="s">
        <v>121</v>
      </c>
      <c r="G7" s="97"/>
      <c r="H7" s="84"/>
      <c r="I7" s="82" t="s">
        <v>126</v>
      </c>
      <c r="J7" s="82" t="s">
        <v>131</v>
      </c>
      <c r="K7" s="84"/>
      <c r="L7" s="84"/>
      <c r="M7" s="82" t="s">
        <v>160</v>
      </c>
      <c r="N7" s="82" t="s">
        <v>72</v>
      </c>
      <c r="O7" s="220"/>
      <c r="P7" s="220"/>
      <c r="Q7" s="220"/>
      <c r="R7" s="96"/>
      <c r="S7" s="213"/>
      <c r="T7" s="234"/>
    </row>
    <row r="8" spans="1:20" s="68" customFormat="1" ht="12.75" customHeight="1">
      <c r="A8" s="177"/>
      <c r="B8" s="98" t="s">
        <v>25</v>
      </c>
      <c r="C8" s="217"/>
      <c r="D8" s="218"/>
      <c r="E8" s="122"/>
      <c r="F8" s="87"/>
      <c r="G8" s="99"/>
      <c r="H8" s="87"/>
      <c r="I8" s="29" t="s">
        <v>127</v>
      </c>
      <c r="J8" s="29" t="s">
        <v>132</v>
      </c>
      <c r="K8" s="87"/>
      <c r="L8" s="87"/>
      <c r="M8" s="86" t="s">
        <v>133</v>
      </c>
      <c r="N8" s="86" t="s">
        <v>179</v>
      </c>
      <c r="O8" s="221"/>
      <c r="P8" s="221"/>
      <c r="Q8" s="221"/>
      <c r="R8" s="100"/>
      <c r="S8" s="214"/>
      <c r="T8" s="234"/>
    </row>
    <row r="9" spans="1:20" s="76" customFormat="1" ht="16.5" thickBot="1">
      <c r="A9" s="178"/>
      <c r="B9" s="101"/>
      <c r="C9" s="236"/>
      <c r="D9" s="237"/>
      <c r="E9" s="123">
        <v>2111</v>
      </c>
      <c r="F9" s="124">
        <v>2112</v>
      </c>
      <c r="G9" s="124">
        <v>2122</v>
      </c>
      <c r="H9" s="124">
        <v>2131</v>
      </c>
      <c r="I9" s="124">
        <v>2132</v>
      </c>
      <c r="J9" s="124">
        <v>2133</v>
      </c>
      <c r="K9" s="124">
        <v>2139</v>
      </c>
      <c r="L9" s="124">
        <v>2141</v>
      </c>
      <c r="M9" s="124">
        <v>2310</v>
      </c>
      <c r="N9" s="124">
        <v>2324</v>
      </c>
      <c r="O9" s="124" t="s">
        <v>140</v>
      </c>
      <c r="P9" s="124" t="s">
        <v>141</v>
      </c>
      <c r="Q9" s="124" t="s">
        <v>142</v>
      </c>
      <c r="R9" s="124" t="s">
        <v>180</v>
      </c>
      <c r="S9" s="125"/>
      <c r="T9" s="235"/>
    </row>
    <row r="10" spans="1:20" ht="23.1" customHeight="1">
      <c r="A10" s="30">
        <v>1</v>
      </c>
      <c r="B10" s="140">
        <v>1019</v>
      </c>
      <c r="C10" s="210" t="s">
        <v>217</v>
      </c>
      <c r="D10" s="211"/>
      <c r="E10" s="46"/>
      <c r="F10" s="46"/>
      <c r="G10" s="46"/>
      <c r="H10" s="46">
        <v>155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27"/>
      <c r="T10" s="130">
        <f>SUM(E10:S10)</f>
        <v>155</v>
      </c>
    </row>
    <row r="11" spans="1:20" ht="23.1" customHeight="1">
      <c r="A11" s="30">
        <v>2</v>
      </c>
      <c r="B11" s="22">
        <v>1032</v>
      </c>
      <c r="C11" s="228" t="s">
        <v>263</v>
      </c>
      <c r="D11" s="229"/>
      <c r="E11" s="46">
        <v>50.5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127"/>
      <c r="T11" s="130">
        <f t="shared" ref="T11:T33" si="0">SUM(E11:S11)</f>
        <v>50.5</v>
      </c>
    </row>
    <row r="12" spans="1:20" ht="23.1" customHeight="1">
      <c r="A12" s="30">
        <v>3</v>
      </c>
      <c r="B12" s="22">
        <v>1037</v>
      </c>
      <c r="C12" s="228" t="s">
        <v>143</v>
      </c>
      <c r="D12" s="229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27"/>
      <c r="T12" s="130">
        <f t="shared" si="0"/>
        <v>0</v>
      </c>
    </row>
    <row r="13" spans="1:20" ht="23.1" customHeight="1">
      <c r="A13" s="30">
        <v>4</v>
      </c>
      <c r="B13" s="140">
        <v>2141</v>
      </c>
      <c r="C13" s="228" t="s">
        <v>234</v>
      </c>
      <c r="D13" s="229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127"/>
      <c r="T13" s="130">
        <f t="shared" si="0"/>
        <v>0</v>
      </c>
    </row>
    <row r="14" spans="1:20" ht="23.1" customHeight="1">
      <c r="A14" s="30">
        <v>5</v>
      </c>
      <c r="B14" s="140">
        <v>2143</v>
      </c>
      <c r="C14" s="210" t="s">
        <v>235</v>
      </c>
      <c r="D14" s="211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127"/>
      <c r="T14" s="130">
        <f t="shared" si="0"/>
        <v>0</v>
      </c>
    </row>
    <row r="15" spans="1:20" ht="23.1" customHeight="1">
      <c r="A15" s="30">
        <v>6</v>
      </c>
      <c r="B15" s="22">
        <v>2310</v>
      </c>
      <c r="C15" s="228" t="s">
        <v>100</v>
      </c>
      <c r="D15" s="22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27"/>
      <c r="T15" s="130">
        <f t="shared" si="0"/>
        <v>0</v>
      </c>
    </row>
    <row r="16" spans="1:20" ht="23.1" customHeight="1">
      <c r="A16" s="30">
        <v>7</v>
      </c>
      <c r="B16" s="22">
        <v>2321</v>
      </c>
      <c r="C16" s="228" t="s">
        <v>264</v>
      </c>
      <c r="D16" s="229"/>
      <c r="E16" s="46">
        <v>1.5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127"/>
      <c r="T16" s="130">
        <f t="shared" si="0"/>
        <v>1.5</v>
      </c>
    </row>
    <row r="17" spans="1:20" ht="23.1" customHeight="1">
      <c r="A17" s="30">
        <v>8</v>
      </c>
      <c r="B17" s="22">
        <v>3111</v>
      </c>
      <c r="C17" s="228" t="s">
        <v>218</v>
      </c>
      <c r="D17" s="22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127"/>
      <c r="T17" s="130">
        <f t="shared" si="0"/>
        <v>0</v>
      </c>
    </row>
    <row r="18" spans="1:20" ht="23.1" customHeight="1">
      <c r="A18" s="30">
        <v>9</v>
      </c>
      <c r="B18" s="22">
        <v>3113</v>
      </c>
      <c r="C18" s="228" t="s">
        <v>219</v>
      </c>
      <c r="D18" s="22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127"/>
      <c r="T18" s="130">
        <f t="shared" si="0"/>
        <v>0</v>
      </c>
    </row>
    <row r="19" spans="1:20" ht="23.1" customHeight="1">
      <c r="A19" s="30">
        <v>10</v>
      </c>
      <c r="B19" s="22">
        <v>3117</v>
      </c>
      <c r="C19" s="210" t="s">
        <v>238</v>
      </c>
      <c r="D19" s="21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127"/>
      <c r="T19" s="130">
        <f t="shared" si="0"/>
        <v>0</v>
      </c>
    </row>
    <row r="20" spans="1:20" ht="23.1" customHeight="1">
      <c r="A20" s="30">
        <v>11</v>
      </c>
      <c r="B20" s="22">
        <v>3141</v>
      </c>
      <c r="C20" s="228" t="s">
        <v>239</v>
      </c>
      <c r="D20" s="229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127"/>
      <c r="T20" s="130">
        <f t="shared" si="0"/>
        <v>0</v>
      </c>
    </row>
    <row r="21" spans="1:20" ht="23.1" customHeight="1">
      <c r="A21" s="30">
        <v>12</v>
      </c>
      <c r="B21" s="22">
        <v>3313</v>
      </c>
      <c r="C21" s="228" t="s">
        <v>144</v>
      </c>
      <c r="D21" s="229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127"/>
      <c r="T21" s="130">
        <f t="shared" si="0"/>
        <v>0</v>
      </c>
    </row>
    <row r="22" spans="1:20" ht="23.1" customHeight="1">
      <c r="A22" s="30">
        <v>13</v>
      </c>
      <c r="B22" s="22">
        <v>3314</v>
      </c>
      <c r="C22" s="228" t="s">
        <v>103</v>
      </c>
      <c r="D22" s="22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127"/>
      <c r="T22" s="130">
        <f t="shared" si="0"/>
        <v>0</v>
      </c>
    </row>
    <row r="23" spans="1:20" ht="23.1" customHeight="1">
      <c r="A23" s="30">
        <v>14</v>
      </c>
      <c r="B23" s="22">
        <v>3319</v>
      </c>
      <c r="C23" s="228" t="s">
        <v>220</v>
      </c>
      <c r="D23" s="229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127"/>
      <c r="T23" s="130">
        <f t="shared" si="0"/>
        <v>0</v>
      </c>
    </row>
    <row r="24" spans="1:20" ht="23.1" customHeight="1">
      <c r="A24" s="30">
        <v>15</v>
      </c>
      <c r="B24" s="22">
        <v>3419</v>
      </c>
      <c r="C24" s="228" t="s">
        <v>221</v>
      </c>
      <c r="D24" s="229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127"/>
      <c r="T24" s="130">
        <f t="shared" si="0"/>
        <v>0</v>
      </c>
    </row>
    <row r="25" spans="1:20" ht="23.1" customHeight="1">
      <c r="A25" s="30">
        <v>16</v>
      </c>
      <c r="B25" s="22">
        <v>3519</v>
      </c>
      <c r="C25" s="228" t="s">
        <v>222</v>
      </c>
      <c r="D25" s="229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127"/>
      <c r="T25" s="130">
        <f t="shared" si="0"/>
        <v>0</v>
      </c>
    </row>
    <row r="26" spans="1:20" ht="23.1" customHeight="1">
      <c r="A26" s="30">
        <v>17</v>
      </c>
      <c r="B26" s="22">
        <v>3612</v>
      </c>
      <c r="C26" s="228" t="s">
        <v>104</v>
      </c>
      <c r="D26" s="229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127"/>
      <c r="T26" s="130">
        <f t="shared" si="0"/>
        <v>0</v>
      </c>
    </row>
    <row r="27" spans="1:20" ht="23.1" customHeight="1">
      <c r="A27" s="30">
        <v>18</v>
      </c>
      <c r="B27" s="22">
        <v>3632</v>
      </c>
      <c r="C27" s="228" t="s">
        <v>106</v>
      </c>
      <c r="D27" s="229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127"/>
      <c r="T27" s="130">
        <f t="shared" si="0"/>
        <v>0</v>
      </c>
    </row>
    <row r="28" spans="1:20" ht="23.1" customHeight="1">
      <c r="A28" s="30">
        <v>19</v>
      </c>
      <c r="B28" s="22">
        <v>3722</v>
      </c>
      <c r="C28" s="228" t="s">
        <v>145</v>
      </c>
      <c r="D28" s="22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127"/>
      <c r="T28" s="130">
        <f t="shared" si="0"/>
        <v>0</v>
      </c>
    </row>
    <row r="29" spans="1:20" ht="23.1" customHeight="1">
      <c r="A29" s="30">
        <v>20</v>
      </c>
      <c r="B29" s="22">
        <v>6171</v>
      </c>
      <c r="C29" s="228" t="s">
        <v>108</v>
      </c>
      <c r="D29" s="229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127"/>
      <c r="T29" s="130">
        <f t="shared" si="0"/>
        <v>0</v>
      </c>
    </row>
    <row r="30" spans="1:20" ht="23.1" customHeight="1">
      <c r="A30" s="30">
        <v>21</v>
      </c>
      <c r="B30" s="22">
        <v>6310</v>
      </c>
      <c r="C30" s="228" t="s">
        <v>146</v>
      </c>
      <c r="D30" s="229"/>
      <c r="E30" s="46"/>
      <c r="F30" s="46"/>
      <c r="G30" s="46"/>
      <c r="H30" s="46"/>
      <c r="I30" s="46"/>
      <c r="J30" s="46"/>
      <c r="K30" s="46"/>
      <c r="L30" s="46">
        <v>10</v>
      </c>
      <c r="M30" s="46"/>
      <c r="N30" s="46"/>
      <c r="O30" s="46"/>
      <c r="P30" s="46"/>
      <c r="Q30" s="46"/>
      <c r="R30" s="46"/>
      <c r="S30" s="127"/>
      <c r="T30" s="130">
        <f t="shared" si="0"/>
        <v>10</v>
      </c>
    </row>
    <row r="31" spans="1:20" ht="23.1" customHeight="1">
      <c r="A31" s="30">
        <v>22</v>
      </c>
      <c r="B31" s="22">
        <v>6409</v>
      </c>
      <c r="C31" s="228" t="s">
        <v>182</v>
      </c>
      <c r="D31" s="229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127"/>
      <c r="T31" s="130">
        <f t="shared" si="0"/>
        <v>0</v>
      </c>
    </row>
    <row r="32" spans="1:20" ht="23.1" customHeight="1">
      <c r="A32" s="30">
        <v>23</v>
      </c>
      <c r="B32" s="22"/>
      <c r="C32" s="48"/>
      <c r="D32" s="49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127"/>
      <c r="T32" s="130">
        <f t="shared" si="0"/>
        <v>0</v>
      </c>
    </row>
    <row r="33" spans="1:20" ht="23.1" customHeight="1" thickBot="1">
      <c r="A33" s="103">
        <v>24</v>
      </c>
      <c r="B33" s="116"/>
      <c r="C33" s="230"/>
      <c r="D33" s="231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  <c r="T33" s="130">
        <f t="shared" si="0"/>
        <v>0</v>
      </c>
    </row>
    <row r="34" spans="1:20" s="68" customFormat="1" ht="25.5" customHeight="1" thickTop="1" thickBot="1">
      <c r="A34" s="117">
        <v>25</v>
      </c>
      <c r="B34" s="225" t="s">
        <v>147</v>
      </c>
      <c r="C34" s="226"/>
      <c r="D34" s="227"/>
      <c r="E34" s="118">
        <f>SUM(E10:E33)</f>
        <v>52</v>
      </c>
      <c r="F34" s="118">
        <f t="shared" ref="F34:S34" si="1">SUM(F10:F33)</f>
        <v>0</v>
      </c>
      <c r="G34" s="118">
        <f t="shared" si="1"/>
        <v>0</v>
      </c>
      <c r="H34" s="118">
        <f t="shared" si="1"/>
        <v>155</v>
      </c>
      <c r="I34" s="118">
        <f t="shared" si="1"/>
        <v>0</v>
      </c>
      <c r="J34" s="118">
        <f t="shared" si="1"/>
        <v>0</v>
      </c>
      <c r="K34" s="118">
        <f t="shared" si="1"/>
        <v>0</v>
      </c>
      <c r="L34" s="118">
        <f t="shared" si="1"/>
        <v>10</v>
      </c>
      <c r="M34" s="118">
        <f t="shared" si="1"/>
        <v>0</v>
      </c>
      <c r="N34" s="118">
        <f t="shared" si="1"/>
        <v>0</v>
      </c>
      <c r="O34" s="118">
        <f t="shared" si="1"/>
        <v>0</v>
      </c>
      <c r="P34" s="118">
        <f t="shared" si="1"/>
        <v>0</v>
      </c>
      <c r="Q34" s="118">
        <f t="shared" si="1"/>
        <v>0</v>
      </c>
      <c r="R34" s="118">
        <f t="shared" si="1"/>
        <v>0</v>
      </c>
      <c r="S34" s="118">
        <f t="shared" si="1"/>
        <v>0</v>
      </c>
      <c r="T34" s="119">
        <f>SUM(E34:S34)</f>
        <v>217</v>
      </c>
    </row>
    <row r="35" spans="1:20" ht="13.5" thickTop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t="s">
        <v>181</v>
      </c>
    </row>
  </sheetData>
  <mergeCells count="37">
    <mergeCell ref="C29:D29"/>
    <mergeCell ref="A3:A9"/>
    <mergeCell ref="T3:T9"/>
    <mergeCell ref="C18:D18"/>
    <mergeCell ref="C20:D20"/>
    <mergeCell ref="C9:D9"/>
    <mergeCell ref="C10:D10"/>
    <mergeCell ref="C11:D11"/>
    <mergeCell ref="C12:D12"/>
    <mergeCell ref="P3:P8"/>
    <mergeCell ref="Q3:Q8"/>
    <mergeCell ref="B34:D34"/>
    <mergeCell ref="C21:D21"/>
    <mergeCell ref="C22:D22"/>
    <mergeCell ref="C13:D13"/>
    <mergeCell ref="C15:D15"/>
    <mergeCell ref="C16:D16"/>
    <mergeCell ref="C17:D17"/>
    <mergeCell ref="C31:D31"/>
    <mergeCell ref="C33:D33"/>
    <mergeCell ref="C27:D27"/>
    <mergeCell ref="C30:D30"/>
    <mergeCell ref="C23:D23"/>
    <mergeCell ref="C24:D24"/>
    <mergeCell ref="C25:D25"/>
    <mergeCell ref="C26:D26"/>
    <mergeCell ref="C28:D28"/>
    <mergeCell ref="C14:D14"/>
    <mergeCell ref="C19:D19"/>
    <mergeCell ref="S3:S8"/>
    <mergeCell ref="C7:D7"/>
    <mergeCell ref="C8:D8"/>
    <mergeCell ref="O3:O8"/>
    <mergeCell ref="C5:D5"/>
    <mergeCell ref="C6:D6"/>
    <mergeCell ref="C3:D3"/>
    <mergeCell ref="C4:D4"/>
  </mergeCells>
  <phoneticPr fontId="0" type="noConversion"/>
  <pageMargins left="0.39370078740157483" right="0.39370078740157483" top="0.27" bottom="0.39370078740157483" header="0.24" footer="0.43307086614173229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2011 - příjmy</vt:lpstr>
      <vt:lpstr>2011 - výdaje</vt:lpstr>
      <vt:lpstr>2011 - výdaje, volný list</vt:lpstr>
      <vt:lpstr>2011 - příjmy z činnosti</vt:lpstr>
      <vt:lpstr>'2011 - výdaje, volný list'!Oblast_tisku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.</cp:lastModifiedBy>
  <cp:lastPrinted>2011-01-27T14:22:57Z</cp:lastPrinted>
  <dcterms:created xsi:type="dcterms:W3CDTF">1997-01-24T11:07:25Z</dcterms:created>
  <dcterms:modified xsi:type="dcterms:W3CDTF">2011-01-27T14:24:31Z</dcterms:modified>
</cp:coreProperties>
</file>