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3 - příjmy" sheetId="1" r:id="rId1"/>
    <sheet name="2013 - výdaje" sheetId="2" r:id="rId2"/>
    <sheet name="2013 - výdaje, volný list" sheetId="3" r:id="rId3"/>
    <sheet name="2013 - příjmy z činnosti" sheetId="4" r:id="rId4"/>
  </sheets>
  <definedNames>
    <definedName name="_xlnm.Print_Area" localSheetId="2">'2013 - výdaje, volný list'!$A$1:$F$43</definedName>
  </definedNames>
  <calcPr fullCalcOnLoad="1"/>
</workbook>
</file>

<file path=xl/sharedStrings.xml><?xml version="1.0" encoding="utf-8"?>
<sst xmlns="http://schemas.openxmlformats.org/spreadsheetml/2006/main" count="326" uniqueCount="270">
  <si>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</si>
  <si>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</si>
  <si>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</si>
  <si>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</si>
  <si>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</si>
  <si>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</si>
  <si>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</si>
  <si>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</si>
  <si>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</si>
  <si>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</si>
  <si>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</si>
  <si>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</si>
  <si>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</si>
  <si>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</si>
  <si>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</si>
  <si>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</si>
  <si>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</si>
  <si>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</si>
  <si>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</si>
  <si>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</si>
  <si>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</si>
  <si>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</si>
  <si>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</si>
  <si>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</si>
  <si>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</si>
  <si>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</si>
  <si>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</si>
  <si>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</si>
  <si>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</si>
  <si>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</si>
  <si>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</si>
  <si>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</si>
  <si>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</si>
  <si>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</si>
  <si>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</si>
  <si>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</si>
  <si>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</si>
  <si>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</si>
  <si>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</si>
  <si>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</si>
  <si>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</si>
  <si>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</si>
  <si>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</si>
  <si>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</si>
  <si>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</si>
  <si>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</si>
  <si>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</si>
  <si>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</si>
  <si>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</si>
  <si>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</si>
  <si>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</si>
  <si>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</si>
  <si>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</si>
  <si>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</si>
  <si>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</si>
  <si>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</si>
  <si>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</si>
  <si>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</si>
  <si>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</si>
  <si>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</si>
  <si>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</si>
  <si>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</si>
  <si>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</si>
  <si>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</si>
  <si>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</si>
  <si>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</si>
  <si>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</si>
  <si>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</si>
  <si>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</si>
  <si>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</si>
  <si>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</si>
  <si>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</si>
  <si>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</si>
  <si>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</si>
  <si>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</si>
  <si>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</si>
  <si>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</si>
  <si>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</si>
  <si>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</si>
  <si>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</si>
  <si>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</si>
  <si>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</si>
  <si>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</si>
  <si>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</si>
  <si>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</si>
  <si>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</si>
  <si>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</si>
  <si>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</si>
  <si>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</si>
  <si>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</si>
  <si>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</si>
  <si>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</si>
  <si>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</si>
  <si>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</si>
  <si>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</si>
  <si>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</si>
  <si>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</si>
  <si>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</si>
  <si>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</si>
  <si>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</si>
  <si>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</si>
  <si>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</si>
  <si>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</si>
  <si>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</si>
  <si>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</si>
  <si>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</si>
  <si>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</si>
  <si>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</si>
  <si>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</si>
  <si>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</si>
  <si>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</si>
  <si>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</si>
  <si>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</si>
  <si>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</si>
  <si>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</si>
  <si>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</si>
  <si>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</si>
  <si>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</si>
  <si>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</si>
  <si>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</si>
  <si>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</si>
  <si>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</si>
  <si>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</si>
  <si>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</si>
  <si>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</si>
  <si>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</si>
  <si>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</si>
  <si>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</si>
  <si>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</si>
  <si>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</si>
  <si>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</si>
  <si>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</si>
  <si>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</si>
  <si>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</si>
  <si>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</si>
  <si>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</si>
  <si>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</si>
  <si>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</si>
  <si>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</si>
  <si>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</si>
  <si>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</si>
  <si>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</si>
  <si>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</si>
  <si>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</si>
  <si>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</si>
  <si>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</si>
  <si>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</si>
  <si>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</si>
  <si>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</si>
  <si>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</si>
  <si>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</si>
  <si>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</si>
  <si>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</si>
  <si>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</si>
  <si>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</si>
  <si>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</si>
  <si>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</si>
  <si>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</si>
  <si>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</si>
  <si>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</si>
  <si>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</si>
  <si>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</si>
  <si>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</si>
  <si>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</si>
  <si>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</si>
  <si>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</si>
  <si>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</si>
  <si>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</si>
  <si>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</si>
  <si>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</si>
  <si>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</si>
  <si>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</si>
  <si>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</si>
  <si>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</si>
  <si>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</si>
  <si>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</si>
  <si>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</si>
  <si>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</si>
  <si>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</si>
  <si>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</si>
  <si>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</si>
  <si>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</si>
  <si>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</si>
  <si>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</si>
  <si>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</si>
  <si>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</si>
  <si>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</si>
  <si>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</si>
  <si>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</si>
  <si>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</si>
  <si>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</si>
  <si>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</si>
  <si>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</si>
  <si>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</si>
  <si>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</si>
  <si>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</si>
  <si>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</si>
  <si>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</si>
  <si>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</si>
  <si>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</si>
  <si>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</si>
  <si>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</si>
  <si>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</si>
  <si>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</si>
  <si>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</si>
  <si>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</si>
  <si>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</si>
  <si>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</si>
  <si>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</si>
  <si>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</si>
  <si>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</si>
  <si>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</si>
  <si>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</si>
  <si>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</si>
  <si>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</si>
  <si>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</si>
  <si>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</si>
  <si>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</si>
  <si>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</si>
  <si>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</si>
  <si>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</si>
  <si>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</si>
  <si>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</si>
  <si>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</si>
  <si>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</si>
  <si>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</si>
  <si>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</si>
  <si>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</si>
  <si>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</si>
  <si>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</si>
  <si>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</si>
  <si>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</si>
  <si>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</si>
  <si>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</si>
  <si>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</si>
  <si>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</si>
  <si>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</si>
  <si>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</si>
  <si>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</si>
  <si>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</si>
  <si>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</si>
  <si>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</si>
  <si>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</si>
  <si>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</si>
  <si>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</si>
  <si>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</si>
  <si>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</si>
  <si>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</si>
  <si>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</si>
  <si>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</si>
  <si>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</si>
  <si>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</si>
  <si>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Daň z příjmů fyz.osob z kap. Výnosů</t>
  </si>
  <si>
    <t>Odvod z loterií a podobných her</t>
  </si>
  <si>
    <t>Ostatní osobní výdaje</t>
  </si>
  <si>
    <t>Nákup materiálu</t>
  </si>
  <si>
    <t>PHM</t>
  </si>
  <si>
    <t>Nákup ostatních služeb</t>
  </si>
  <si>
    <t>Správa v les.hosp.-ost.os.výdaje</t>
  </si>
  <si>
    <t>Ost.neinv.-příspěvek Svak</t>
  </si>
  <si>
    <t>Pov.úraz.pojištění</t>
  </si>
  <si>
    <t>Služby zprac.dat</t>
  </si>
  <si>
    <t>Platby-daň z příjmu obce</t>
  </si>
  <si>
    <t>Ost.čin.-přísp.SMO ČR</t>
  </si>
  <si>
    <t>Ost.čin.-přísp.Mikroregion Telčsko</t>
  </si>
  <si>
    <t>Ost.čin.-přísp.Charita Jihlava</t>
  </si>
  <si>
    <r>
      <t xml:space="preserve">ROZPOČET NA ROK   </t>
    </r>
    <r>
      <rPr>
        <b/>
        <sz val="22"/>
        <rFont val="Arial"/>
        <family val="2"/>
      </rPr>
      <t>2 0 14</t>
    </r>
  </si>
  <si>
    <r>
      <t xml:space="preserve">Obec  Olšany </t>
    </r>
    <r>
      <rPr>
        <sz val="12"/>
        <rFont val="Arial"/>
        <family val="2"/>
      </rPr>
      <t xml:space="preserve">  okres   Jihlava       </t>
    </r>
    <r>
      <rPr>
        <i/>
        <sz val="9"/>
        <rFont val="Arial"/>
        <family val="2"/>
      </rPr>
      <t>Strana 1 (A4)</t>
    </r>
  </si>
  <si>
    <t>Dotace na odbah.a rek.rybníka Vyšky</t>
  </si>
  <si>
    <t>Odbah.a rek. rybníka Vyšky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</si>
</sst>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28">
      <selection activeCell="D43" sqref="D43:D45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267</v>
      </c>
      <c r="C1" s="44"/>
    </row>
    <row r="3" ht="12.75" customHeight="1">
      <c r="A3" s="2"/>
    </row>
    <row r="4" spans="1:4" ht="27.75">
      <c r="A4" s="143" t="s">
        <v>266</v>
      </c>
      <c r="B4" s="143"/>
      <c r="C4" s="143"/>
      <c r="D4" s="143"/>
    </row>
    <row r="7" spans="1:3" ht="18">
      <c r="A7" s="139" t="s">
        <v>246</v>
      </c>
      <c r="C7" s="141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244</v>
      </c>
      <c r="D12" s="138">
        <f>'2013 - příjmy z činnosti'!T34</f>
        <v>176500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165000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15000</v>
      </c>
    </row>
    <row r="16" spans="1:4" s="19" customFormat="1" ht="15.75" customHeight="1">
      <c r="A16" s="16">
        <v>5</v>
      </c>
      <c r="B16" s="22">
        <v>1113</v>
      </c>
      <c r="C16" s="23" t="s">
        <v>252</v>
      </c>
      <c r="D16" s="18">
        <v>15000</v>
      </c>
    </row>
    <row r="17" spans="1:4" s="19" customFormat="1" ht="15.75" customHeight="1">
      <c r="A17" s="16">
        <v>6</v>
      </c>
      <c r="B17" s="22">
        <v>1121</v>
      </c>
      <c r="C17" s="23" t="s">
        <v>9</v>
      </c>
      <c r="D17" s="18">
        <v>170000</v>
      </c>
    </row>
    <row r="18" spans="1:4" s="19" customFormat="1" ht="15.75" customHeight="1">
      <c r="A18" s="16">
        <v>7</v>
      </c>
      <c r="B18" s="22">
        <v>1122</v>
      </c>
      <c r="C18" s="23" t="s">
        <v>10</v>
      </c>
      <c r="D18" s="18">
        <v>25000</v>
      </c>
    </row>
    <row r="19" spans="1:4" s="19" customFormat="1" ht="15.75" customHeight="1">
      <c r="A19" s="16">
        <v>8</v>
      </c>
      <c r="B19" s="22">
        <v>1211</v>
      </c>
      <c r="C19" s="23" t="s">
        <v>151</v>
      </c>
      <c r="D19" s="18">
        <v>340000</v>
      </c>
    </row>
    <row r="20" spans="1:4" s="19" customFormat="1" ht="15.75" customHeight="1">
      <c r="A20" s="16">
        <v>9</v>
      </c>
      <c r="B20" s="22">
        <v>1361</v>
      </c>
      <c r="C20" s="23" t="s">
        <v>11</v>
      </c>
      <c r="D20" s="18"/>
    </row>
    <row r="21" spans="1:4" s="19" customFormat="1" ht="15.75" customHeight="1">
      <c r="A21" s="16">
        <v>10</v>
      </c>
      <c r="B21" s="22">
        <v>1340</v>
      </c>
      <c r="C21" s="23" t="s">
        <v>250</v>
      </c>
      <c r="D21" s="18">
        <v>41000</v>
      </c>
    </row>
    <row r="22" spans="1:4" s="19" customFormat="1" ht="15.75" customHeight="1">
      <c r="A22" s="16">
        <v>11</v>
      </c>
      <c r="B22" s="22">
        <v>1341</v>
      </c>
      <c r="C22" s="23" t="s">
        <v>12</v>
      </c>
      <c r="D22" s="18">
        <v>300</v>
      </c>
    </row>
    <row r="23" spans="1:4" s="19" customFormat="1" ht="15.75" customHeight="1">
      <c r="A23" s="16">
        <v>12</v>
      </c>
      <c r="B23" s="22">
        <v>1342</v>
      </c>
      <c r="C23" s="23" t="s">
        <v>189</v>
      </c>
      <c r="D23" s="18"/>
    </row>
    <row r="24" spans="1:4" s="19" customFormat="1" ht="15.75" customHeight="1">
      <c r="A24" s="16">
        <v>13</v>
      </c>
      <c r="B24" s="22">
        <v>1343</v>
      </c>
      <c r="C24" s="23" t="s">
        <v>13</v>
      </c>
      <c r="D24" s="18"/>
    </row>
    <row r="25" spans="1:4" s="19" customFormat="1" ht="15.75" customHeight="1">
      <c r="A25" s="16">
        <v>14</v>
      </c>
      <c r="B25" s="22">
        <v>1344</v>
      </c>
      <c r="C25" s="23" t="s">
        <v>14</v>
      </c>
      <c r="D25" s="18"/>
    </row>
    <row r="26" spans="1:4" s="19" customFormat="1" ht="15.75" customHeight="1">
      <c r="A26" s="16">
        <v>15</v>
      </c>
      <c r="B26" s="22">
        <v>1345</v>
      </c>
      <c r="C26" s="23" t="s">
        <v>192</v>
      </c>
      <c r="D26" s="18"/>
    </row>
    <row r="27" spans="1:4" s="19" customFormat="1" ht="15.75" customHeight="1">
      <c r="A27" s="16">
        <v>16</v>
      </c>
      <c r="B27" s="22">
        <v>1347</v>
      </c>
      <c r="C27" s="23" t="s">
        <v>15</v>
      </c>
      <c r="D27" s="18"/>
    </row>
    <row r="28" spans="1:4" s="19" customFormat="1" ht="15.75" customHeight="1">
      <c r="A28" s="16">
        <v>17</v>
      </c>
      <c r="B28" s="22">
        <v>1351</v>
      </c>
      <c r="C28" s="23" t="s">
        <v>253</v>
      </c>
      <c r="D28" s="18">
        <v>4000</v>
      </c>
    </row>
    <row r="29" spans="1:4" s="19" customFormat="1" ht="15.75" customHeight="1">
      <c r="A29" s="16">
        <v>18</v>
      </c>
      <c r="B29" s="22">
        <v>1511</v>
      </c>
      <c r="C29" s="23" t="s">
        <v>16</v>
      </c>
      <c r="D29" s="18">
        <v>100000</v>
      </c>
    </row>
    <row r="30" spans="1:4" s="19" customFormat="1" ht="15.75" customHeight="1">
      <c r="A30" s="16">
        <v>17</v>
      </c>
      <c r="B30" s="24"/>
      <c r="C30" s="24"/>
      <c r="D30" s="18"/>
    </row>
    <row r="31" spans="1:4" s="19" customFormat="1" ht="15.75" customHeight="1" thickBot="1">
      <c r="A31" s="38">
        <v>18</v>
      </c>
      <c r="B31" s="33"/>
      <c r="C31" s="33"/>
      <c r="D31" s="34"/>
    </row>
    <row r="32" spans="1:4" s="19" customFormat="1" ht="15.75" customHeight="1" thickBot="1">
      <c r="A32" s="39">
        <v>19</v>
      </c>
      <c r="B32" s="35" t="s">
        <v>5</v>
      </c>
      <c r="C32" s="36" t="s">
        <v>193</v>
      </c>
      <c r="D32" s="37">
        <f>SUM(D14:D31)</f>
        <v>875300</v>
      </c>
    </row>
    <row r="33" spans="1:4" s="19" customFormat="1" ht="15.75" customHeight="1">
      <c r="A33" s="16">
        <v>20</v>
      </c>
      <c r="B33" s="17" t="s">
        <v>5</v>
      </c>
      <c r="C33" s="20" t="s">
        <v>17</v>
      </c>
      <c r="D33" s="21" t="s">
        <v>5</v>
      </c>
    </row>
    <row r="34" spans="1:4" s="19" customFormat="1" ht="15.75" customHeight="1">
      <c r="A34" s="16">
        <v>21</v>
      </c>
      <c r="B34" s="22">
        <v>4112</v>
      </c>
      <c r="C34" s="23" t="s">
        <v>236</v>
      </c>
      <c r="D34" s="18">
        <v>54400</v>
      </c>
    </row>
    <row r="35" spans="1:4" s="19" customFormat="1" ht="15.75" customHeight="1">
      <c r="A35" s="25" t="s">
        <v>152</v>
      </c>
      <c r="B35" s="24"/>
      <c r="C35" s="26" t="s">
        <v>18</v>
      </c>
      <c r="D35" s="18"/>
    </row>
    <row r="36" spans="1:4" s="19" customFormat="1" ht="15.75" customHeight="1">
      <c r="A36" s="25" t="s">
        <v>153</v>
      </c>
      <c r="B36" s="24"/>
      <c r="C36" s="27" t="s">
        <v>194</v>
      </c>
      <c r="D36" s="18"/>
    </row>
    <row r="37" spans="1:4" s="19" customFormat="1" ht="15.75" customHeight="1">
      <c r="A37" s="16">
        <v>22</v>
      </c>
      <c r="B37" s="22">
        <v>4121</v>
      </c>
      <c r="C37" s="23" t="s">
        <v>237</v>
      </c>
      <c r="D37" s="18"/>
    </row>
    <row r="38" spans="1:4" s="19" customFormat="1" ht="15.75" customHeight="1" thickBot="1">
      <c r="A38" s="38">
        <v>23</v>
      </c>
      <c r="B38" s="33">
        <v>4213</v>
      </c>
      <c r="C38" s="33" t="s">
        <v>268</v>
      </c>
      <c r="D38" s="34">
        <v>2160343</v>
      </c>
    </row>
    <row r="39" spans="1:4" s="19" customFormat="1" ht="15.75" customHeight="1" thickBot="1" thickTop="1">
      <c r="A39" s="59">
        <v>24</v>
      </c>
      <c r="B39" s="60" t="s">
        <v>5</v>
      </c>
      <c r="C39" s="62" t="s">
        <v>229</v>
      </c>
      <c r="D39" s="61">
        <v>3090043</v>
      </c>
    </row>
    <row r="40" spans="1:4" s="19" customFormat="1" ht="15.75" customHeight="1" thickTop="1">
      <c r="A40" s="16">
        <v>25</v>
      </c>
      <c r="B40" s="22">
        <v>8115</v>
      </c>
      <c r="C40" s="23" t="s">
        <v>19</v>
      </c>
      <c r="D40" s="18">
        <v>1117213</v>
      </c>
    </row>
    <row r="41" spans="1:4" s="19" customFormat="1" ht="15.75" customHeight="1">
      <c r="A41" s="16">
        <v>26</v>
      </c>
      <c r="B41" s="31">
        <v>8123</v>
      </c>
      <c r="C41" s="32" t="s">
        <v>149</v>
      </c>
      <c r="D41" s="18"/>
    </row>
    <row r="42" spans="1:4" s="19" customFormat="1" ht="15" customHeight="1">
      <c r="A42" s="28">
        <v>27</v>
      </c>
      <c r="B42" s="31">
        <v>8124</v>
      </c>
      <c r="C42" s="32" t="s">
        <v>150</v>
      </c>
      <c r="D42" s="18">
        <v>-3450</v>
      </c>
    </row>
    <row r="43" spans="1:4" s="68" customFormat="1" ht="12.75" customHeight="1">
      <c r="A43" s="144"/>
      <c r="B43" s="145"/>
      <c r="C43" s="146"/>
      <c r="D43" s="153">
        <f>D39+D40+D41+D42</f>
        <v>4203806</v>
      </c>
    </row>
    <row r="44" spans="1:4" s="68" customFormat="1" ht="12.75" customHeight="1">
      <c r="A44" s="147" t="s">
        <v>190</v>
      </c>
      <c r="B44" s="148"/>
      <c r="C44" s="149"/>
      <c r="D44" s="154"/>
    </row>
    <row r="45" spans="1:4" s="68" customFormat="1" ht="12.75" customHeight="1" thickBot="1">
      <c r="A45" s="150" t="s">
        <v>155</v>
      </c>
      <c r="B45" s="151"/>
      <c r="C45" s="152"/>
      <c r="D45" s="155"/>
    </row>
    <row r="46" spans="1:4" ht="12.75" customHeight="1" thickTop="1">
      <c r="A46" s="42"/>
      <c r="B46" s="42"/>
      <c r="C46" s="42"/>
      <c r="D46" s="43"/>
    </row>
    <row r="47" ht="12" customHeight="1">
      <c r="A47" t="s">
        <v>233</v>
      </c>
    </row>
    <row r="48" ht="12" customHeight="1"/>
    <row r="49" ht="12.75" customHeight="1">
      <c r="A49" s="7" t="s">
        <v>154</v>
      </c>
    </row>
    <row r="50" ht="12.75" customHeight="1"/>
    <row r="51" spans="1:3" ht="12.75" customHeight="1">
      <c r="A51" s="57"/>
      <c r="B51" s="58"/>
      <c r="C51" s="44" t="s">
        <v>230</v>
      </c>
    </row>
    <row r="52" ht="12.75" customHeight="1"/>
    <row r="53" ht="12.75" customHeight="1"/>
    <row r="54" ht="12.75" customHeight="1"/>
    <row r="55" ht="12.75" customHeight="1">
      <c r="A55" s="1"/>
    </row>
    <row r="106" ht="25.5" customHeight="1"/>
    <row r="107" spans="1:6" ht="12.75">
      <c r="A107" s="13"/>
      <c r="B107" s="13"/>
      <c r="C107" s="13"/>
      <c r="D107" s="13"/>
      <c r="E107" s="13"/>
      <c r="F107" s="13"/>
    </row>
    <row r="108" ht="15.75">
      <c r="A108" s="4"/>
    </row>
  </sheetData>
  <sheetProtection/>
  <mergeCells count="5">
    <mergeCell ref="A4:D4"/>
    <mergeCell ref="A43:C43"/>
    <mergeCell ref="A44:C44"/>
    <mergeCell ref="A45:C45"/>
    <mergeCell ref="D43:D45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zoomScalePageLayoutView="0" workbookViewId="0" topLeftCell="A1">
      <pane xSplit="4" ySplit="8" topLeftCell="L4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F48" sqref="AF48:AF49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3" t="s">
        <v>247</v>
      </c>
      <c r="G1" s="141"/>
      <c r="Q1" t="s">
        <v>172</v>
      </c>
      <c r="S1" t="s">
        <v>170</v>
      </c>
    </row>
    <row r="2" spans="1:32" ht="16.5" thickBot="1">
      <c r="A2" s="1"/>
      <c r="R2" t="s">
        <v>171</v>
      </c>
      <c r="AF2" s="47" t="s">
        <v>173</v>
      </c>
    </row>
    <row r="3" spans="1:33" s="68" customFormat="1" ht="16.5" thickTop="1">
      <c r="A3" s="158" t="s">
        <v>111</v>
      </c>
      <c r="B3" s="79"/>
      <c r="C3" s="161" t="s">
        <v>112</v>
      </c>
      <c r="D3" s="162"/>
      <c r="E3" s="80" t="s">
        <v>34</v>
      </c>
      <c r="F3" s="80" t="s">
        <v>37</v>
      </c>
      <c r="G3" s="80" t="s">
        <v>157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86" t="s">
        <v>163</v>
      </c>
      <c r="N3" s="18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219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164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59"/>
      <c r="B4" s="70" t="s">
        <v>29</v>
      </c>
      <c r="C4" s="163"/>
      <c r="D4" s="164"/>
      <c r="E4" s="82" t="s">
        <v>35</v>
      </c>
      <c r="F4" s="82" t="s">
        <v>38</v>
      </c>
      <c r="G4" s="82" t="s">
        <v>158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87"/>
      <c r="N4" s="18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217</v>
      </c>
      <c r="T4" s="82" t="s">
        <v>67</v>
      </c>
      <c r="U4" s="82"/>
      <c r="V4" s="82" t="s">
        <v>220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165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59"/>
      <c r="B5" s="70" t="s">
        <v>30</v>
      </c>
      <c r="C5" s="163"/>
      <c r="D5" s="164"/>
      <c r="E5" s="82" t="s">
        <v>36</v>
      </c>
      <c r="F5" s="82" t="s">
        <v>39</v>
      </c>
      <c r="G5" s="82" t="s">
        <v>159</v>
      </c>
      <c r="H5" s="82" t="s">
        <v>42</v>
      </c>
      <c r="I5" s="82" t="s">
        <v>215</v>
      </c>
      <c r="J5" s="82" t="s">
        <v>49</v>
      </c>
      <c r="K5" s="82" t="s">
        <v>162</v>
      </c>
      <c r="L5" s="82" t="s">
        <v>56</v>
      </c>
      <c r="M5" s="187"/>
      <c r="N5" s="187"/>
      <c r="O5" s="82" t="s">
        <v>60</v>
      </c>
      <c r="P5" s="84"/>
      <c r="Q5" s="82" t="s">
        <v>216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166</v>
      </c>
      <c r="AC5" s="82" t="s">
        <v>92</v>
      </c>
      <c r="AD5" s="82" t="s">
        <v>95</v>
      </c>
      <c r="AE5" s="42" t="s">
        <v>166</v>
      </c>
      <c r="AF5" s="112" t="s">
        <v>96</v>
      </c>
      <c r="AG5" s="83" t="s">
        <v>28</v>
      </c>
    </row>
    <row r="6" spans="1:33" s="68" customFormat="1" ht="12.75">
      <c r="A6" s="159"/>
      <c r="B6" s="70" t="s">
        <v>22</v>
      </c>
      <c r="C6" s="163"/>
      <c r="D6" s="164"/>
      <c r="E6" s="85" t="s">
        <v>212</v>
      </c>
      <c r="F6" s="84"/>
      <c r="G6" s="82" t="s">
        <v>160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87"/>
      <c r="N6" s="187"/>
      <c r="O6" s="84"/>
      <c r="P6" s="84"/>
      <c r="Q6" s="84"/>
      <c r="R6" s="84"/>
      <c r="S6" s="82" t="s">
        <v>218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167</v>
      </c>
      <c r="AC6" s="84"/>
      <c r="AD6" s="82" t="s">
        <v>39</v>
      </c>
      <c r="AE6" s="42" t="s">
        <v>167</v>
      </c>
      <c r="AF6" s="113"/>
      <c r="AG6" s="83"/>
    </row>
    <row r="7" spans="1:33" s="68" customFormat="1" ht="12.75">
      <c r="A7" s="159"/>
      <c r="B7" s="70" t="s">
        <v>25</v>
      </c>
      <c r="C7" s="163"/>
      <c r="D7" s="164"/>
      <c r="E7" s="86" t="s">
        <v>213</v>
      </c>
      <c r="F7" s="87"/>
      <c r="G7" s="29" t="s">
        <v>161</v>
      </c>
      <c r="H7" s="29" t="s">
        <v>214</v>
      </c>
      <c r="I7" s="29" t="s">
        <v>46</v>
      </c>
      <c r="J7" s="87"/>
      <c r="K7" s="87"/>
      <c r="L7" s="87"/>
      <c r="M7" s="188"/>
      <c r="N7" s="188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 t="s">
        <v>168</v>
      </c>
      <c r="AC7" s="87"/>
      <c r="AD7" s="87"/>
      <c r="AE7" s="109" t="s">
        <v>169</v>
      </c>
      <c r="AF7" s="114"/>
      <c r="AG7" s="88"/>
    </row>
    <row r="8" spans="1:33" s="68" customFormat="1" ht="18.75">
      <c r="A8" s="160"/>
      <c r="B8" s="6"/>
      <c r="C8" s="165"/>
      <c r="D8" s="166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75" customHeight="1">
      <c r="A9" s="30">
        <v>1</v>
      </c>
      <c r="B9" s="50">
        <v>1019</v>
      </c>
      <c r="C9" s="181" t="s">
        <v>174</v>
      </c>
      <c r="D9" s="18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1032</v>
      </c>
      <c r="C10" s="181" t="s">
        <v>175</v>
      </c>
      <c r="D10" s="182"/>
      <c r="E10" s="132"/>
      <c r="F10" s="46"/>
      <c r="G10" s="46"/>
      <c r="H10" s="46"/>
      <c r="I10" s="46"/>
      <c r="J10" s="46"/>
      <c r="K10" s="46"/>
      <c r="L10" s="46">
        <v>1000</v>
      </c>
      <c r="M10" s="46"/>
      <c r="N10" s="46"/>
      <c r="O10" s="46"/>
      <c r="P10" s="46"/>
      <c r="Q10" s="46"/>
      <c r="R10" s="46"/>
      <c r="S10" s="46"/>
      <c r="T10" s="46"/>
      <c r="U10" s="46"/>
      <c r="V10" s="46">
        <v>15000</v>
      </c>
      <c r="W10" s="46"/>
      <c r="X10" s="46"/>
      <c r="Y10" s="46"/>
      <c r="Z10" s="46"/>
      <c r="AA10" s="46"/>
      <c r="AB10" s="46"/>
      <c r="AC10" s="46"/>
      <c r="AD10" s="46"/>
      <c r="AE10" s="127"/>
      <c r="AF10" s="10">
        <f>SUM(E10:AE10)</f>
        <v>16000</v>
      </c>
      <c r="AG10" s="54">
        <v>2</v>
      </c>
    </row>
    <row r="11" spans="1:33" ht="27.75" customHeight="1">
      <c r="A11" s="30">
        <v>3</v>
      </c>
      <c r="B11" s="51" t="s">
        <v>5</v>
      </c>
      <c r="C11" s="177" t="s">
        <v>197</v>
      </c>
      <c r="D11" s="178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1000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15000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16000</v>
      </c>
      <c r="AG11" s="54">
        <v>3</v>
      </c>
    </row>
    <row r="12" spans="1:33" ht="27.75" customHeight="1">
      <c r="A12" s="30">
        <v>4</v>
      </c>
      <c r="B12" s="50">
        <v>2141</v>
      </c>
      <c r="C12" s="181" t="s">
        <v>238</v>
      </c>
      <c r="D12" s="18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7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81" t="s">
        <v>239</v>
      </c>
      <c r="D13" s="182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81" t="s">
        <v>98</v>
      </c>
      <c r="D14" s="182"/>
      <c r="E14" s="46"/>
      <c r="F14" s="46">
        <v>10000</v>
      </c>
      <c r="G14" s="46"/>
      <c r="H14" s="46"/>
      <c r="I14" s="46"/>
      <c r="J14" s="46"/>
      <c r="K14" s="46"/>
      <c r="L14" s="46">
        <v>5000</v>
      </c>
      <c r="M14" s="46"/>
      <c r="N14" s="46"/>
      <c r="O14" s="46"/>
      <c r="P14" s="46"/>
      <c r="Q14" s="46">
        <v>500</v>
      </c>
      <c r="R14" s="46"/>
      <c r="S14" s="46"/>
      <c r="T14" s="46"/>
      <c r="U14" s="46"/>
      <c r="V14" s="46">
        <v>5000</v>
      </c>
      <c r="W14" s="46">
        <v>10000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30500</v>
      </c>
      <c r="AG14" s="54">
        <v>6</v>
      </c>
    </row>
    <row r="15" spans="1:33" ht="27.75" customHeight="1">
      <c r="A15" s="30">
        <v>7</v>
      </c>
      <c r="B15" s="50">
        <v>2221</v>
      </c>
      <c r="C15" s="181" t="s">
        <v>99</v>
      </c>
      <c r="D15" s="18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75" customHeight="1">
      <c r="A16" s="30">
        <v>8</v>
      </c>
      <c r="B16" s="50">
        <v>2242</v>
      </c>
      <c r="C16" s="181" t="s">
        <v>100</v>
      </c>
      <c r="D16" s="18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75" customHeight="1">
      <c r="A17" s="30">
        <v>9</v>
      </c>
      <c r="B17" s="50">
        <v>2310</v>
      </c>
      <c r="C17" s="181" t="s">
        <v>101</v>
      </c>
      <c r="D17" s="182"/>
      <c r="E17" s="46"/>
      <c r="F17" s="46"/>
      <c r="G17" s="46"/>
      <c r="H17" s="46"/>
      <c r="I17" s="46"/>
      <c r="J17" s="46"/>
      <c r="K17" s="46"/>
      <c r="L17" s="46"/>
      <c r="M17" s="46">
        <v>1000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1000</v>
      </c>
      <c r="AG17" s="54">
        <v>9</v>
      </c>
    </row>
    <row r="18" spans="1:33" ht="27.75" customHeight="1">
      <c r="A18" s="30">
        <v>10</v>
      </c>
      <c r="B18" s="50">
        <v>2321</v>
      </c>
      <c r="C18" s="181" t="s">
        <v>195</v>
      </c>
      <c r="D18" s="182"/>
      <c r="E18" s="46"/>
      <c r="F18" s="46">
        <v>1000</v>
      </c>
      <c r="G18" s="46"/>
      <c r="H18" s="46"/>
      <c r="I18" s="46"/>
      <c r="J18" s="46"/>
      <c r="K18" s="46"/>
      <c r="L18" s="46">
        <v>1000</v>
      </c>
      <c r="M18" s="46"/>
      <c r="N18" s="46"/>
      <c r="O18" s="46"/>
      <c r="P18" s="46"/>
      <c r="Q18" s="46"/>
      <c r="R18" s="46"/>
      <c r="S18" s="46"/>
      <c r="T18" s="46"/>
      <c r="U18" s="46"/>
      <c r="V18" s="46">
        <v>10000</v>
      </c>
      <c r="W18" s="46">
        <v>10000</v>
      </c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22000</v>
      </c>
      <c r="AG18" s="54">
        <v>10</v>
      </c>
    </row>
    <row r="19" spans="1:33" ht="27.75" customHeight="1">
      <c r="A19" s="30">
        <v>11</v>
      </c>
      <c r="B19" s="51" t="s">
        <v>5</v>
      </c>
      <c r="C19" s="177" t="s">
        <v>196</v>
      </c>
      <c r="D19" s="178"/>
      <c r="E19" s="46">
        <f>SUM(E12:E18)</f>
        <v>0</v>
      </c>
      <c r="F19" s="46">
        <f aca="true" t="shared" si="2" ref="F19:AE19">SUM(F12:F18)</f>
        <v>11000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6000</v>
      </c>
      <c r="M19" s="46">
        <f t="shared" si="2"/>
        <v>1000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500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15000</v>
      </c>
      <c r="W19" s="46">
        <f t="shared" si="2"/>
        <v>20000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4">
        <f t="shared" si="1"/>
        <v>53500</v>
      </c>
      <c r="AG19" s="54">
        <v>11</v>
      </c>
    </row>
    <row r="20" spans="1:33" ht="27.75" customHeight="1">
      <c r="A20" s="30">
        <v>12</v>
      </c>
      <c r="B20" s="50">
        <v>3111</v>
      </c>
      <c r="C20" s="181" t="s">
        <v>102</v>
      </c>
      <c r="D20" s="18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27"/>
      <c r="AF20" s="10">
        <f t="shared" si="1"/>
        <v>0</v>
      </c>
      <c r="AG20" s="54">
        <v>12</v>
      </c>
    </row>
    <row r="21" spans="1:33" ht="27.75" customHeight="1">
      <c r="A21" s="30">
        <v>13</v>
      </c>
      <c r="B21" s="50">
        <v>3113</v>
      </c>
      <c r="C21" s="181" t="s">
        <v>103</v>
      </c>
      <c r="D21" s="18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127"/>
      <c r="AF21" s="10">
        <f t="shared" si="1"/>
        <v>0</v>
      </c>
      <c r="AG21" s="54">
        <v>13</v>
      </c>
    </row>
    <row r="22" spans="1:33" ht="27.75" customHeight="1">
      <c r="A22" s="30">
        <v>14</v>
      </c>
      <c r="B22" s="50">
        <v>3117</v>
      </c>
      <c r="C22" s="181" t="s">
        <v>240</v>
      </c>
      <c r="D22" s="18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81" t="s">
        <v>198</v>
      </c>
      <c r="D23" s="18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81" t="s">
        <v>199</v>
      </c>
      <c r="D24" s="18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81" t="s">
        <v>104</v>
      </c>
      <c r="D25" s="182"/>
      <c r="E25" s="46"/>
      <c r="F25" s="46">
        <v>3000</v>
      </c>
      <c r="G25" s="46"/>
      <c r="H25" s="46"/>
      <c r="I25" s="46"/>
      <c r="J25" s="46">
        <v>5000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1000</v>
      </c>
      <c r="Y25" s="46"/>
      <c r="Z25" s="46"/>
      <c r="AA25" s="46"/>
      <c r="AB25" s="46"/>
      <c r="AC25" s="46"/>
      <c r="AD25" s="46"/>
      <c r="AE25" s="127"/>
      <c r="AF25" s="10">
        <f t="shared" si="1"/>
        <v>9000</v>
      </c>
      <c r="AG25" s="54">
        <v>17</v>
      </c>
    </row>
    <row r="26" spans="1:33" ht="27.75" customHeight="1">
      <c r="A26" s="30">
        <v>18</v>
      </c>
      <c r="B26" s="50">
        <v>3319</v>
      </c>
      <c r="C26" s="181" t="s">
        <v>200</v>
      </c>
      <c r="D26" s="18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0</v>
      </c>
      <c r="AG26" s="54">
        <v>18</v>
      </c>
    </row>
    <row r="27" spans="1:33" ht="27.75" customHeight="1">
      <c r="A27" s="30">
        <v>19</v>
      </c>
      <c r="B27" s="50">
        <v>3341</v>
      </c>
      <c r="C27" s="181" t="s">
        <v>201</v>
      </c>
      <c r="D27" s="18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75" customHeight="1">
      <c r="A28" s="30">
        <v>20</v>
      </c>
      <c r="B28" s="50">
        <v>3399</v>
      </c>
      <c r="C28" s="181" t="s">
        <v>202</v>
      </c>
      <c r="D28" s="182"/>
      <c r="E28" s="46"/>
      <c r="F28" s="46">
        <v>5000</v>
      </c>
      <c r="G28" s="46"/>
      <c r="H28" s="46"/>
      <c r="I28" s="46"/>
      <c r="J28" s="46"/>
      <c r="K28" s="46"/>
      <c r="L28" s="46">
        <v>3000</v>
      </c>
      <c r="M28" s="46"/>
      <c r="N28" s="46">
        <v>500</v>
      </c>
      <c r="O28" s="46">
        <v>12000</v>
      </c>
      <c r="P28" s="46"/>
      <c r="Q28" s="46"/>
      <c r="R28" s="46"/>
      <c r="S28" s="46"/>
      <c r="T28" s="46"/>
      <c r="U28" s="46"/>
      <c r="V28" s="46">
        <v>2000</v>
      </c>
      <c r="W28" s="46"/>
      <c r="X28" s="46"/>
      <c r="Y28" s="46">
        <v>4000</v>
      </c>
      <c r="Z28" s="46"/>
      <c r="AA28" s="46"/>
      <c r="AB28" s="46"/>
      <c r="AC28" s="46"/>
      <c r="AD28" s="46"/>
      <c r="AE28" s="127"/>
      <c r="AF28" s="10">
        <f t="shared" si="1"/>
        <v>26500</v>
      </c>
      <c r="AG28" s="54">
        <v>20</v>
      </c>
    </row>
    <row r="29" spans="1:33" ht="27.75" customHeight="1">
      <c r="A29" s="30">
        <v>21</v>
      </c>
      <c r="B29" s="50">
        <v>3419</v>
      </c>
      <c r="C29" s="181" t="s">
        <v>203</v>
      </c>
      <c r="D29" s="182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0</v>
      </c>
      <c r="AG29" s="54">
        <v>21</v>
      </c>
    </row>
    <row r="30" spans="1:33" ht="27.75" customHeight="1">
      <c r="A30" s="30">
        <v>22</v>
      </c>
      <c r="B30" s="50">
        <v>3612</v>
      </c>
      <c r="C30" s="181" t="s">
        <v>105</v>
      </c>
      <c r="D30" s="18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81" t="s">
        <v>106</v>
      </c>
      <c r="D31" s="18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20000</v>
      </c>
      <c r="P31" s="46"/>
      <c r="Q31" s="46"/>
      <c r="R31" s="46"/>
      <c r="S31" s="46"/>
      <c r="T31" s="46"/>
      <c r="U31" s="46"/>
      <c r="V31" s="46"/>
      <c r="W31" s="46">
        <v>10000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30000</v>
      </c>
      <c r="AG31" s="54">
        <v>23</v>
      </c>
    </row>
    <row r="32" spans="1:33" ht="27.75" customHeight="1">
      <c r="A32" s="30">
        <v>24</v>
      </c>
      <c r="B32" s="50">
        <v>3632</v>
      </c>
      <c r="C32" s="181" t="s">
        <v>107</v>
      </c>
      <c r="D32" s="18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81" t="s">
        <v>204</v>
      </c>
      <c r="D33" s="18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75" customHeight="1">
      <c r="A34" s="30">
        <v>26</v>
      </c>
      <c r="B34" s="50">
        <v>3635</v>
      </c>
      <c r="C34" s="181" t="s">
        <v>108</v>
      </c>
      <c r="D34" s="18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0</v>
      </c>
      <c r="AG34" s="54">
        <v>26</v>
      </c>
    </row>
    <row r="35" spans="1:33" ht="27.75" customHeight="1">
      <c r="A35" s="30">
        <v>27</v>
      </c>
      <c r="B35" s="63">
        <v>3639</v>
      </c>
      <c r="C35" s="184" t="s">
        <v>234</v>
      </c>
      <c r="D35" s="18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50000</v>
      </c>
      <c r="AE35" s="127"/>
      <c r="AF35" s="10">
        <f t="shared" si="1"/>
        <v>50000</v>
      </c>
      <c r="AG35" s="54">
        <v>27</v>
      </c>
    </row>
    <row r="36" spans="1:33" ht="27.75" customHeight="1">
      <c r="A36" s="30">
        <v>28</v>
      </c>
      <c r="B36" s="50">
        <v>3722</v>
      </c>
      <c r="C36" s="181" t="s">
        <v>228</v>
      </c>
      <c r="D36" s="182"/>
      <c r="E36" s="46"/>
      <c r="F36" s="46">
        <v>2000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55000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57000</v>
      </c>
      <c r="AG36" s="54">
        <v>28</v>
      </c>
    </row>
    <row r="37" spans="1:33" ht="27.75" customHeight="1">
      <c r="A37" s="30">
        <v>29</v>
      </c>
      <c r="B37" s="50">
        <v>3745</v>
      </c>
      <c r="C37" s="181" t="s">
        <v>205</v>
      </c>
      <c r="D37" s="182"/>
      <c r="E37" s="46"/>
      <c r="F37" s="46">
        <v>10000</v>
      </c>
      <c r="G37" s="46"/>
      <c r="H37" s="46"/>
      <c r="I37" s="46"/>
      <c r="J37" s="46"/>
      <c r="K37" s="46"/>
      <c r="L37" s="46">
        <v>10000</v>
      </c>
      <c r="M37" s="46"/>
      <c r="N37" s="46"/>
      <c r="O37" s="46"/>
      <c r="P37" s="46"/>
      <c r="Q37" s="46">
        <v>1000</v>
      </c>
      <c r="R37" s="46"/>
      <c r="S37" s="46"/>
      <c r="T37" s="46"/>
      <c r="U37" s="46"/>
      <c r="V37" s="46"/>
      <c r="W37" s="46">
        <v>230000</v>
      </c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251000</v>
      </c>
      <c r="AG37" s="54">
        <v>29</v>
      </c>
    </row>
    <row r="38" spans="1:33" ht="27.75" customHeight="1">
      <c r="A38" s="30">
        <v>30</v>
      </c>
      <c r="B38" s="51" t="s">
        <v>5</v>
      </c>
      <c r="C38" s="177" t="s">
        <v>206</v>
      </c>
      <c r="D38" s="178"/>
      <c r="E38" s="46">
        <f>SUM(E20:E37)</f>
        <v>0</v>
      </c>
      <c r="F38" s="46">
        <f aca="true" t="shared" si="3" ref="F38:AE38">SUM(F20:F37)</f>
        <v>20000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5000</v>
      </c>
      <c r="K38" s="46">
        <f t="shared" si="3"/>
        <v>0</v>
      </c>
      <c r="L38" s="46">
        <f t="shared" si="3"/>
        <v>13000</v>
      </c>
      <c r="M38" s="46">
        <f t="shared" si="3"/>
        <v>0</v>
      </c>
      <c r="N38" s="46">
        <f t="shared" si="3"/>
        <v>500</v>
      </c>
      <c r="O38" s="46">
        <f t="shared" si="3"/>
        <v>32000</v>
      </c>
      <c r="P38" s="46">
        <f t="shared" si="3"/>
        <v>0</v>
      </c>
      <c r="Q38" s="46">
        <f t="shared" si="3"/>
        <v>1000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57000</v>
      </c>
      <c r="W38" s="46">
        <f t="shared" si="3"/>
        <v>240000</v>
      </c>
      <c r="X38" s="46">
        <f t="shared" si="3"/>
        <v>1000</v>
      </c>
      <c r="Y38" s="46">
        <f t="shared" si="3"/>
        <v>4000</v>
      </c>
      <c r="Z38" s="46">
        <f t="shared" si="3"/>
        <v>0</v>
      </c>
      <c r="AA38" s="46">
        <f t="shared" si="3"/>
        <v>0</v>
      </c>
      <c r="AB38" s="46">
        <f t="shared" si="3"/>
        <v>0</v>
      </c>
      <c r="AC38" s="46">
        <f t="shared" si="3"/>
        <v>0</v>
      </c>
      <c r="AD38" s="46">
        <f t="shared" si="3"/>
        <v>50000</v>
      </c>
      <c r="AE38" s="46">
        <f t="shared" si="3"/>
        <v>0</v>
      </c>
      <c r="AF38" s="134">
        <f t="shared" si="1"/>
        <v>423500</v>
      </c>
      <c r="AG38" s="54">
        <v>30</v>
      </c>
    </row>
    <row r="39" spans="1:33" ht="27.75" customHeight="1">
      <c r="A39" s="30">
        <v>31</v>
      </c>
      <c r="B39" s="50">
        <v>5512</v>
      </c>
      <c r="C39" s="181" t="s">
        <v>207</v>
      </c>
      <c r="D39" s="182"/>
      <c r="E39" s="46"/>
      <c r="F39" s="46"/>
      <c r="G39" s="46"/>
      <c r="H39" s="46"/>
      <c r="I39" s="46"/>
      <c r="J39" s="46"/>
      <c r="K39" s="46">
        <v>5000</v>
      </c>
      <c r="L39" s="46"/>
      <c r="M39" s="46"/>
      <c r="N39" s="46"/>
      <c r="O39" s="46"/>
      <c r="P39" s="46"/>
      <c r="Q39" s="46">
        <v>5000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27"/>
      <c r="AF39" s="10">
        <f t="shared" si="1"/>
        <v>10000</v>
      </c>
      <c r="AG39" s="54">
        <v>31</v>
      </c>
    </row>
    <row r="40" spans="1:33" ht="27.75" customHeight="1">
      <c r="A40" s="30">
        <v>32</v>
      </c>
      <c r="B40" s="51" t="s">
        <v>5</v>
      </c>
      <c r="C40" s="177" t="s">
        <v>208</v>
      </c>
      <c r="D40" s="178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5000</v>
      </c>
      <c r="L40" s="46">
        <f t="shared" si="4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5000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10000</v>
      </c>
      <c r="AG40" s="54">
        <v>32</v>
      </c>
    </row>
    <row r="41" spans="1:33" ht="27.75" customHeight="1">
      <c r="A41" s="30">
        <v>33</v>
      </c>
      <c r="B41" s="50">
        <v>6112</v>
      </c>
      <c r="C41" s="181" t="s">
        <v>191</v>
      </c>
      <c r="D41" s="182"/>
      <c r="E41" s="29" t="s">
        <v>5</v>
      </c>
      <c r="F41" s="29" t="s">
        <v>5</v>
      </c>
      <c r="G41" s="46">
        <v>152000</v>
      </c>
      <c r="H41" s="46"/>
      <c r="I41" s="46">
        <v>14000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166000</v>
      </c>
      <c r="AG41" s="54">
        <v>33</v>
      </c>
    </row>
    <row r="42" spans="1:33" ht="27.75" customHeight="1">
      <c r="A42" s="30">
        <v>34</v>
      </c>
      <c r="B42" s="50">
        <v>6171</v>
      </c>
      <c r="C42" s="181" t="s">
        <v>109</v>
      </c>
      <c r="D42" s="182"/>
      <c r="E42" s="46"/>
      <c r="F42" s="46">
        <v>86000</v>
      </c>
      <c r="G42" s="46"/>
      <c r="H42" s="46">
        <v>21000</v>
      </c>
      <c r="I42" s="46">
        <v>8000</v>
      </c>
      <c r="J42" s="46">
        <v>1000</v>
      </c>
      <c r="K42" s="46"/>
      <c r="L42" s="46">
        <v>10000</v>
      </c>
      <c r="M42" s="46">
        <v>500</v>
      </c>
      <c r="N42" s="46"/>
      <c r="O42" s="46">
        <v>30000</v>
      </c>
      <c r="P42" s="46"/>
      <c r="Q42" s="46"/>
      <c r="R42" s="46">
        <v>1500</v>
      </c>
      <c r="S42" s="46">
        <v>25000</v>
      </c>
      <c r="T42" s="46">
        <v>20000</v>
      </c>
      <c r="U42" s="46"/>
      <c r="V42" s="46">
        <v>25000</v>
      </c>
      <c r="W42" s="46">
        <v>15000</v>
      </c>
      <c r="X42" s="46">
        <v>1500</v>
      </c>
      <c r="Y42" s="46">
        <v>2000</v>
      </c>
      <c r="Z42" s="46"/>
      <c r="AA42" s="46"/>
      <c r="AB42" s="46"/>
      <c r="AC42" s="46"/>
      <c r="AD42" s="46"/>
      <c r="AE42" s="127"/>
      <c r="AF42" s="10">
        <f t="shared" si="1"/>
        <v>246500</v>
      </c>
      <c r="AG42" s="54">
        <v>34</v>
      </c>
    </row>
    <row r="43" spans="1:33" ht="27.75" customHeight="1">
      <c r="A43" s="30">
        <v>35</v>
      </c>
      <c r="B43" s="50">
        <v>6310</v>
      </c>
      <c r="C43" s="181" t="s">
        <v>209</v>
      </c>
      <c r="D43" s="18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75" customHeight="1">
      <c r="A44" s="30">
        <v>36</v>
      </c>
      <c r="B44" s="52">
        <v>6399</v>
      </c>
      <c r="C44" s="181" t="s">
        <v>210</v>
      </c>
      <c r="D44" s="18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81" t="s">
        <v>176</v>
      </c>
      <c r="D45" s="183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75" customHeight="1">
      <c r="A46" s="30">
        <v>38</v>
      </c>
      <c r="B46" s="51" t="s">
        <v>5</v>
      </c>
      <c r="C46" s="177" t="s">
        <v>211</v>
      </c>
      <c r="D46" s="178"/>
      <c r="E46" s="46">
        <f>SUM(E41:E45)</f>
        <v>0</v>
      </c>
      <c r="F46" s="46">
        <f aca="true" t="shared" si="5" ref="F46:AE46">SUM(F41:F45)</f>
        <v>86000</v>
      </c>
      <c r="G46" s="46">
        <f t="shared" si="5"/>
        <v>152000</v>
      </c>
      <c r="H46" s="46">
        <f t="shared" si="5"/>
        <v>21000</v>
      </c>
      <c r="I46" s="46">
        <f t="shared" si="5"/>
        <v>22000</v>
      </c>
      <c r="J46" s="46">
        <f t="shared" si="5"/>
        <v>1000</v>
      </c>
      <c r="K46" s="46">
        <f t="shared" si="5"/>
        <v>0</v>
      </c>
      <c r="L46" s="46">
        <f t="shared" si="5"/>
        <v>10000</v>
      </c>
      <c r="M46" s="46">
        <f t="shared" si="5"/>
        <v>500</v>
      </c>
      <c r="N46" s="46">
        <f t="shared" si="5"/>
        <v>0</v>
      </c>
      <c r="O46" s="46">
        <f t="shared" si="5"/>
        <v>30000</v>
      </c>
      <c r="P46" s="46">
        <f t="shared" si="5"/>
        <v>0</v>
      </c>
      <c r="Q46" s="46">
        <f t="shared" si="5"/>
        <v>0</v>
      </c>
      <c r="R46" s="46">
        <f t="shared" si="5"/>
        <v>1500</v>
      </c>
      <c r="S46" s="46">
        <f t="shared" si="5"/>
        <v>25000</v>
      </c>
      <c r="T46" s="46">
        <f t="shared" si="5"/>
        <v>20000</v>
      </c>
      <c r="U46" s="46">
        <f t="shared" si="5"/>
        <v>0</v>
      </c>
      <c r="V46" s="46">
        <f t="shared" si="5"/>
        <v>25000</v>
      </c>
      <c r="W46" s="46">
        <f t="shared" si="5"/>
        <v>15000</v>
      </c>
      <c r="X46" s="46">
        <f t="shared" si="5"/>
        <v>1500</v>
      </c>
      <c r="Y46" s="46">
        <f t="shared" si="5"/>
        <v>2000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4">
        <f t="shared" si="1"/>
        <v>412500</v>
      </c>
      <c r="AG46" s="54">
        <v>38</v>
      </c>
    </row>
    <row r="47" spans="1:33" ht="27.75" customHeight="1" thickBot="1">
      <c r="A47" s="103">
        <v>39</v>
      </c>
      <c r="B47" s="104"/>
      <c r="C47" s="179" t="s">
        <v>110</v>
      </c>
      <c r="D47" s="180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v>3288306</v>
      </c>
      <c r="AG47" s="105">
        <v>39</v>
      </c>
    </row>
    <row r="48" spans="1:33" s="106" customFormat="1" ht="24.75" customHeight="1" thickTop="1">
      <c r="A48" s="167" t="s">
        <v>221</v>
      </c>
      <c r="B48" s="168"/>
      <c r="C48" s="168"/>
      <c r="D48" s="169"/>
      <c r="E48" s="173">
        <f>E11+E19+E38+E40+E46+E47</f>
        <v>0</v>
      </c>
      <c r="F48" s="173">
        <f aca="true" t="shared" si="6" ref="F48:AD48">F11+F19+F38+F40+F46+F47</f>
        <v>117000</v>
      </c>
      <c r="G48" s="173">
        <f t="shared" si="6"/>
        <v>152000</v>
      </c>
      <c r="H48" s="173">
        <f t="shared" si="6"/>
        <v>21000</v>
      </c>
      <c r="I48" s="173">
        <f t="shared" si="6"/>
        <v>22000</v>
      </c>
      <c r="J48" s="173">
        <f t="shared" si="6"/>
        <v>6000</v>
      </c>
      <c r="K48" s="173">
        <f t="shared" si="6"/>
        <v>5000</v>
      </c>
      <c r="L48" s="173">
        <f t="shared" si="6"/>
        <v>30000</v>
      </c>
      <c r="M48" s="173">
        <f t="shared" si="6"/>
        <v>1500</v>
      </c>
      <c r="N48" s="173">
        <f t="shared" si="6"/>
        <v>500</v>
      </c>
      <c r="O48" s="173">
        <f t="shared" si="6"/>
        <v>62000</v>
      </c>
      <c r="P48" s="173">
        <f t="shared" si="6"/>
        <v>0</v>
      </c>
      <c r="Q48" s="173">
        <f t="shared" si="6"/>
        <v>6500</v>
      </c>
      <c r="R48" s="173">
        <f t="shared" si="6"/>
        <v>1500</v>
      </c>
      <c r="S48" s="173">
        <f t="shared" si="6"/>
        <v>25000</v>
      </c>
      <c r="T48" s="173">
        <f t="shared" si="6"/>
        <v>20000</v>
      </c>
      <c r="U48" s="173">
        <f t="shared" si="6"/>
        <v>0</v>
      </c>
      <c r="V48" s="173">
        <f t="shared" si="6"/>
        <v>112000</v>
      </c>
      <c r="W48" s="173">
        <f t="shared" si="6"/>
        <v>275000</v>
      </c>
      <c r="X48" s="173">
        <f t="shared" si="6"/>
        <v>2500</v>
      </c>
      <c r="Y48" s="173">
        <f t="shared" si="6"/>
        <v>6000</v>
      </c>
      <c r="Z48" s="173">
        <f t="shared" si="6"/>
        <v>0</v>
      </c>
      <c r="AA48" s="173">
        <f t="shared" si="6"/>
        <v>0</v>
      </c>
      <c r="AB48" s="173">
        <f t="shared" si="6"/>
        <v>0</v>
      </c>
      <c r="AC48" s="173">
        <f t="shared" si="6"/>
        <v>0</v>
      </c>
      <c r="AD48" s="173">
        <f t="shared" si="6"/>
        <v>50000</v>
      </c>
      <c r="AE48" s="173">
        <f>AE11+AE19+AE38+AE40+AE46+AE47</f>
        <v>0</v>
      </c>
      <c r="AF48" s="175">
        <f>AF11+AF19+AF38+AF40+AF46+AF47</f>
        <v>4203806</v>
      </c>
      <c r="AG48" s="156"/>
    </row>
    <row r="49" spans="1:33" s="107" customFormat="1" ht="24.75" customHeight="1" thickBot="1">
      <c r="A49" s="170" t="s">
        <v>241</v>
      </c>
      <c r="B49" s="171"/>
      <c r="C49" s="171"/>
      <c r="D49" s="17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6"/>
      <c r="AG49" s="157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41" footer="0.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F28" sqref="F2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232</v>
      </c>
      <c r="B1" s="44"/>
      <c r="C1" s="44"/>
      <c r="D1" s="44"/>
      <c r="E1" s="44"/>
    </row>
    <row r="2" ht="15">
      <c r="A2" s="3"/>
    </row>
    <row r="3" spans="1:10" ht="23.25">
      <c r="A3" s="143" t="s">
        <v>251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3" t="s">
        <v>245</v>
      </c>
      <c r="B5" s="203"/>
      <c r="C5" s="203"/>
      <c r="D5" s="203"/>
      <c r="E5" s="203"/>
      <c r="F5" s="203"/>
      <c r="G5" s="9"/>
      <c r="H5" s="9"/>
      <c r="I5" s="9"/>
      <c r="J5" s="9"/>
    </row>
    <row r="7" spans="1:5" ht="18">
      <c r="A7" s="53" t="s">
        <v>248</v>
      </c>
      <c r="E7" s="141"/>
    </row>
    <row r="10" ht="13.5" thickBot="1"/>
    <row r="11" spans="1:6" s="76" customFormat="1" ht="12.75" customHeight="1" thickTop="1">
      <c r="A11" s="158" t="s">
        <v>111</v>
      </c>
      <c r="B11" s="75" t="s">
        <v>20</v>
      </c>
      <c r="C11" s="161" t="s">
        <v>21</v>
      </c>
      <c r="D11" s="162"/>
      <c r="E11" s="196" t="s">
        <v>235</v>
      </c>
      <c r="F11" s="199" t="s">
        <v>24</v>
      </c>
    </row>
    <row r="12" spans="1:6" s="76" customFormat="1" ht="12.75" customHeight="1">
      <c r="A12" s="159"/>
      <c r="B12" s="77" t="s">
        <v>22</v>
      </c>
      <c r="C12" s="163" t="s">
        <v>23</v>
      </c>
      <c r="D12" s="164"/>
      <c r="E12" s="197"/>
      <c r="F12" s="200"/>
    </row>
    <row r="13" spans="1:6" s="76" customFormat="1" ht="12.75" customHeight="1" thickBot="1">
      <c r="A13" s="202"/>
      <c r="B13" s="78" t="s">
        <v>25</v>
      </c>
      <c r="C13" s="204" t="s">
        <v>26</v>
      </c>
      <c r="D13" s="205"/>
      <c r="E13" s="198"/>
      <c r="F13" s="201"/>
    </row>
    <row r="14" spans="1:6" ht="17.25" customHeight="1">
      <c r="A14" s="10">
        <v>1</v>
      </c>
      <c r="B14" s="6">
        <v>1031</v>
      </c>
      <c r="C14" s="191" t="s">
        <v>254</v>
      </c>
      <c r="D14" s="192"/>
      <c r="E14" s="5">
        <v>5021</v>
      </c>
      <c r="F14" s="135">
        <v>5000</v>
      </c>
    </row>
    <row r="15" spans="1:6" ht="17.25" customHeight="1">
      <c r="A15" s="11">
        <v>2</v>
      </c>
      <c r="B15" s="5">
        <v>1031</v>
      </c>
      <c r="C15" s="193" t="s">
        <v>255</v>
      </c>
      <c r="D15" s="194"/>
      <c r="E15" s="5">
        <v>5139</v>
      </c>
      <c r="F15" s="135">
        <v>20000</v>
      </c>
    </row>
    <row r="16" spans="1:6" ht="17.25" customHeight="1">
      <c r="A16" s="11">
        <v>3</v>
      </c>
      <c r="B16" s="6">
        <v>1031</v>
      </c>
      <c r="C16" s="189" t="s">
        <v>256</v>
      </c>
      <c r="D16" s="190"/>
      <c r="E16" s="6">
        <v>5156</v>
      </c>
      <c r="F16" s="136">
        <v>1000</v>
      </c>
    </row>
    <row r="17" spans="1:6" ht="17.25" customHeight="1">
      <c r="A17" s="10">
        <v>4</v>
      </c>
      <c r="B17" s="6">
        <v>1031</v>
      </c>
      <c r="C17" s="189" t="s">
        <v>257</v>
      </c>
      <c r="D17" s="190"/>
      <c r="E17" s="6">
        <v>5169</v>
      </c>
      <c r="F17" s="136">
        <v>40000</v>
      </c>
    </row>
    <row r="18" spans="1:6" ht="17.25" customHeight="1">
      <c r="A18" s="11">
        <v>5</v>
      </c>
      <c r="B18" s="5">
        <v>1036</v>
      </c>
      <c r="C18" s="189" t="s">
        <v>258</v>
      </c>
      <c r="D18" s="190"/>
      <c r="E18" s="5">
        <v>5021</v>
      </c>
      <c r="F18" s="136">
        <v>12000</v>
      </c>
    </row>
    <row r="19" spans="1:6" ht="17.25" customHeight="1">
      <c r="A19" s="10">
        <v>6</v>
      </c>
      <c r="B19" s="6">
        <v>2310</v>
      </c>
      <c r="C19" s="189" t="s">
        <v>259</v>
      </c>
      <c r="D19" s="190"/>
      <c r="E19" s="6">
        <v>5329</v>
      </c>
      <c r="F19" s="136">
        <v>500</v>
      </c>
    </row>
    <row r="20" spans="1:6" ht="17.25" customHeight="1">
      <c r="A20" s="10">
        <v>7</v>
      </c>
      <c r="B20" s="6">
        <v>6171</v>
      </c>
      <c r="C20" s="193" t="s">
        <v>260</v>
      </c>
      <c r="D20" s="194"/>
      <c r="E20" s="6">
        <v>5038</v>
      </c>
      <c r="F20" s="136">
        <v>400</v>
      </c>
    </row>
    <row r="21" spans="1:6" ht="17.25" customHeight="1">
      <c r="A21" s="10">
        <v>8</v>
      </c>
      <c r="B21" s="6">
        <v>6171</v>
      </c>
      <c r="C21" s="189" t="s">
        <v>261</v>
      </c>
      <c r="D21" s="190"/>
      <c r="E21" s="6">
        <v>5168</v>
      </c>
      <c r="F21" s="136">
        <v>12000</v>
      </c>
    </row>
    <row r="22" spans="1:6" ht="17.25" customHeight="1">
      <c r="A22" s="10">
        <v>9</v>
      </c>
      <c r="B22" s="6">
        <v>6399</v>
      </c>
      <c r="C22" s="189" t="s">
        <v>262</v>
      </c>
      <c r="D22" s="190"/>
      <c r="E22" s="6">
        <v>5362</v>
      </c>
      <c r="F22" s="136">
        <v>25000</v>
      </c>
    </row>
    <row r="23" spans="1:6" ht="17.25" customHeight="1">
      <c r="A23" s="10">
        <v>10</v>
      </c>
      <c r="B23" s="6">
        <v>6409</v>
      </c>
      <c r="C23" s="189" t="s">
        <v>263</v>
      </c>
      <c r="D23" s="190"/>
      <c r="E23" s="6">
        <v>5229</v>
      </c>
      <c r="F23" s="136">
        <v>1500</v>
      </c>
    </row>
    <row r="24" spans="1:6" ht="17.25" customHeight="1">
      <c r="A24" s="10">
        <v>11</v>
      </c>
      <c r="B24" s="6">
        <v>6409</v>
      </c>
      <c r="C24" s="193" t="s">
        <v>264</v>
      </c>
      <c r="D24" s="194"/>
      <c r="E24" s="6">
        <v>5329</v>
      </c>
      <c r="F24" s="135">
        <v>1200</v>
      </c>
    </row>
    <row r="25" spans="1:6" ht="17.25" customHeight="1">
      <c r="A25" s="11">
        <v>12</v>
      </c>
      <c r="B25" s="5">
        <v>6409</v>
      </c>
      <c r="C25" s="193" t="s">
        <v>265</v>
      </c>
      <c r="D25" s="194"/>
      <c r="E25" s="5">
        <v>5229</v>
      </c>
      <c r="F25" s="135">
        <v>2500</v>
      </c>
    </row>
    <row r="26" spans="1:6" ht="17.25" customHeight="1">
      <c r="A26" s="11">
        <v>13</v>
      </c>
      <c r="B26" s="5">
        <v>6121</v>
      </c>
      <c r="C26" s="193" t="s">
        <v>269</v>
      </c>
      <c r="D26" s="194"/>
      <c r="E26" s="5">
        <v>2341</v>
      </c>
      <c r="F26" s="135">
        <v>2160343</v>
      </c>
    </row>
    <row r="27" spans="1:6" ht="17.25" customHeight="1">
      <c r="A27" s="11">
        <v>14</v>
      </c>
      <c r="B27" s="5">
        <v>6121</v>
      </c>
      <c r="C27" s="193" t="s">
        <v>269</v>
      </c>
      <c r="D27" s="194"/>
      <c r="E27" s="5">
        <v>2341</v>
      </c>
      <c r="F27" s="135">
        <v>1006863</v>
      </c>
    </row>
    <row r="28" spans="1:6" ht="17.25" customHeight="1">
      <c r="A28" s="11"/>
      <c r="B28" s="5"/>
      <c r="C28" s="193"/>
      <c r="D28" s="194"/>
      <c r="E28" s="5"/>
      <c r="F28" s="135"/>
    </row>
    <row r="29" spans="1:6" ht="17.25" customHeight="1">
      <c r="A29" s="11"/>
      <c r="B29" s="5"/>
      <c r="C29" s="193"/>
      <c r="D29" s="194"/>
      <c r="E29" s="5"/>
      <c r="F29" s="135"/>
    </row>
    <row r="30" spans="1:6" ht="17.25" customHeight="1">
      <c r="A30" s="11"/>
      <c r="B30" s="5"/>
      <c r="C30" s="193"/>
      <c r="D30" s="194"/>
      <c r="E30" s="5"/>
      <c r="F30" s="135"/>
    </row>
    <row r="31" spans="1:6" ht="17.25" customHeight="1">
      <c r="A31" s="11"/>
      <c r="B31" s="5"/>
      <c r="C31" s="193"/>
      <c r="D31" s="194"/>
      <c r="E31" s="5"/>
      <c r="F31" s="135"/>
    </row>
    <row r="32" spans="1:6" ht="17.25" customHeight="1">
      <c r="A32" s="11"/>
      <c r="B32" s="5"/>
      <c r="C32" s="193"/>
      <c r="D32" s="194"/>
      <c r="E32" s="5"/>
      <c r="F32" s="135"/>
    </row>
    <row r="33" spans="1:6" ht="17.25" customHeight="1">
      <c r="A33" s="11"/>
      <c r="B33" s="5"/>
      <c r="C33" s="193"/>
      <c r="D33" s="194"/>
      <c r="E33" s="5"/>
      <c r="F33" s="135"/>
    </row>
    <row r="34" spans="1:6" ht="17.25" customHeight="1">
      <c r="A34" s="11"/>
      <c r="B34" s="5"/>
      <c r="C34" s="193"/>
      <c r="D34" s="194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93"/>
      <c r="D40" s="194"/>
      <c r="E40" s="5"/>
      <c r="F40" s="135"/>
    </row>
    <row r="41" spans="1:6" ht="17.25" customHeight="1">
      <c r="A41" s="11"/>
      <c r="B41" s="5"/>
      <c r="C41" s="193"/>
      <c r="D41" s="194"/>
      <c r="E41" s="5"/>
      <c r="F41" s="135"/>
    </row>
    <row r="42" spans="1:6" ht="19.5" customHeight="1">
      <c r="A42" s="11"/>
      <c r="B42" s="5"/>
      <c r="C42" s="193"/>
      <c r="D42" s="194"/>
      <c r="E42" s="5"/>
      <c r="F42" s="135"/>
    </row>
    <row r="43" spans="1:6" s="68" customFormat="1" ht="18" customHeight="1" thickBot="1">
      <c r="A43" s="126"/>
      <c r="B43" s="195" t="s">
        <v>156</v>
      </c>
      <c r="C43" s="195"/>
      <c r="D43" s="195"/>
      <c r="E43" s="102"/>
      <c r="F43" s="137">
        <f>SUM(F14:F42)</f>
        <v>3288306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L37" sqref="L37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249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ht="13.5" thickBot="1"/>
    <row r="3" spans="1:20" s="68" customFormat="1" ht="13.5" customHeight="1" thickTop="1">
      <c r="A3" s="158" t="s">
        <v>188</v>
      </c>
      <c r="B3" s="90"/>
      <c r="C3" s="232"/>
      <c r="D3" s="233"/>
      <c r="E3" s="120" t="s">
        <v>114</v>
      </c>
      <c r="F3" s="80" t="s">
        <v>114</v>
      </c>
      <c r="G3" s="91" t="s">
        <v>178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16"/>
      <c r="P3" s="216"/>
      <c r="Q3" s="216"/>
      <c r="R3" s="92"/>
      <c r="S3" s="224"/>
      <c r="T3" s="209" t="s">
        <v>3</v>
      </c>
    </row>
    <row r="4" spans="1:20" s="68" customFormat="1" ht="12.75" customHeight="1">
      <c r="A4" s="208"/>
      <c r="B4" s="93"/>
      <c r="C4" s="227"/>
      <c r="D4" s="228"/>
      <c r="E4" s="121" t="s">
        <v>115</v>
      </c>
      <c r="F4" s="82" t="s">
        <v>119</v>
      </c>
      <c r="G4" s="95" t="s">
        <v>167</v>
      </c>
      <c r="H4" s="82" t="s">
        <v>123</v>
      </c>
      <c r="I4" s="82" t="s">
        <v>123</v>
      </c>
      <c r="J4" s="82" t="s">
        <v>129</v>
      </c>
      <c r="K4" s="82" t="s">
        <v>180</v>
      </c>
      <c r="L4" s="82" t="s">
        <v>136</v>
      </c>
      <c r="M4" s="82" t="s">
        <v>119</v>
      </c>
      <c r="N4" s="82" t="s">
        <v>139</v>
      </c>
      <c r="O4" s="217"/>
      <c r="P4" s="217"/>
      <c r="Q4" s="217"/>
      <c r="R4" s="96"/>
      <c r="S4" s="225"/>
      <c r="T4" s="210"/>
    </row>
    <row r="5" spans="1:20" s="68" customFormat="1" ht="12.75" customHeight="1">
      <c r="A5" s="208"/>
      <c r="B5" s="94" t="s">
        <v>29</v>
      </c>
      <c r="C5" s="227" t="s">
        <v>31</v>
      </c>
      <c r="D5" s="228"/>
      <c r="E5" s="121" t="s">
        <v>116</v>
      </c>
      <c r="F5" s="82" t="s">
        <v>120</v>
      </c>
      <c r="G5" s="95" t="s">
        <v>179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182</v>
      </c>
      <c r="N5" s="82" t="s">
        <v>140</v>
      </c>
      <c r="O5" s="217"/>
      <c r="P5" s="217"/>
      <c r="Q5" s="217"/>
      <c r="R5" s="96"/>
      <c r="S5" s="225"/>
      <c r="T5" s="210"/>
    </row>
    <row r="6" spans="1:20" s="68" customFormat="1" ht="12.75" customHeight="1">
      <c r="A6" s="159"/>
      <c r="B6" s="82" t="s">
        <v>30</v>
      </c>
      <c r="C6" s="231" t="s">
        <v>32</v>
      </c>
      <c r="D6" s="228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181</v>
      </c>
      <c r="M6" s="82" t="s">
        <v>231</v>
      </c>
      <c r="N6" s="82" t="s">
        <v>183</v>
      </c>
      <c r="O6" s="217"/>
      <c r="P6" s="217"/>
      <c r="Q6" s="217"/>
      <c r="R6" s="96"/>
      <c r="S6" s="225"/>
      <c r="T6" s="210"/>
    </row>
    <row r="7" spans="1:20" s="68" customFormat="1" ht="12.75" customHeight="1">
      <c r="A7" s="159"/>
      <c r="B7" s="82" t="s">
        <v>113</v>
      </c>
      <c r="C7" s="227" t="s">
        <v>33</v>
      </c>
      <c r="D7" s="228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162</v>
      </c>
      <c r="N7" s="82" t="s">
        <v>72</v>
      </c>
      <c r="O7" s="217"/>
      <c r="P7" s="217"/>
      <c r="Q7" s="217"/>
      <c r="R7" s="96"/>
      <c r="S7" s="225"/>
      <c r="T7" s="210"/>
    </row>
    <row r="8" spans="1:20" s="68" customFormat="1" ht="12.75" customHeight="1">
      <c r="A8" s="159"/>
      <c r="B8" s="98" t="s">
        <v>25</v>
      </c>
      <c r="C8" s="229"/>
      <c r="D8" s="230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184</v>
      </c>
      <c r="O8" s="218"/>
      <c r="P8" s="218"/>
      <c r="Q8" s="218"/>
      <c r="R8" s="100"/>
      <c r="S8" s="226"/>
      <c r="T8" s="210"/>
    </row>
    <row r="9" spans="1:20" s="76" customFormat="1" ht="16.5" thickBot="1">
      <c r="A9" s="160"/>
      <c r="B9" s="101"/>
      <c r="C9" s="212"/>
      <c r="D9" s="213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141</v>
      </c>
      <c r="P9" s="124" t="s">
        <v>142</v>
      </c>
      <c r="Q9" s="124" t="s">
        <v>143</v>
      </c>
      <c r="R9" s="124" t="s">
        <v>185</v>
      </c>
      <c r="S9" s="125"/>
      <c r="T9" s="211"/>
    </row>
    <row r="10" spans="1:20" ht="22.5" customHeight="1">
      <c r="A10" s="30">
        <v>1</v>
      </c>
      <c r="B10" s="140">
        <v>1019</v>
      </c>
      <c r="C10" s="214" t="s">
        <v>222</v>
      </c>
      <c r="D10" s="215"/>
      <c r="E10" s="46"/>
      <c r="F10" s="46"/>
      <c r="G10" s="46"/>
      <c r="H10" s="46">
        <v>140000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140000</v>
      </c>
    </row>
    <row r="11" spans="1:20" ht="22.5" customHeight="1">
      <c r="A11" s="30">
        <v>2</v>
      </c>
      <c r="B11" s="22">
        <v>1032</v>
      </c>
      <c r="C11" s="206" t="s">
        <v>175</v>
      </c>
      <c r="D11" s="207"/>
      <c r="E11" s="46">
        <v>25000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25000</v>
      </c>
    </row>
    <row r="12" spans="1:20" ht="22.5" customHeight="1">
      <c r="A12" s="30">
        <v>3</v>
      </c>
      <c r="B12" s="22">
        <v>1037</v>
      </c>
      <c r="C12" s="206" t="s">
        <v>144</v>
      </c>
      <c r="D12" s="20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40">
        <v>2141</v>
      </c>
      <c r="C13" s="206" t="s">
        <v>238</v>
      </c>
      <c r="D13" s="20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40">
        <v>2143</v>
      </c>
      <c r="C14" s="214" t="s">
        <v>239</v>
      </c>
      <c r="D14" s="21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06" t="s">
        <v>101</v>
      </c>
      <c r="D15" s="207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2.5" customHeight="1">
      <c r="A16" s="30">
        <v>7</v>
      </c>
      <c r="B16" s="22">
        <v>2321</v>
      </c>
      <c r="C16" s="206" t="s">
        <v>177</v>
      </c>
      <c r="D16" s="207"/>
      <c r="E16" s="46">
        <v>1500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1500</v>
      </c>
    </row>
    <row r="17" spans="1:20" ht="22.5" customHeight="1">
      <c r="A17" s="30">
        <v>8</v>
      </c>
      <c r="B17" s="22">
        <v>3111</v>
      </c>
      <c r="C17" s="206" t="s">
        <v>223</v>
      </c>
      <c r="D17" s="207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06" t="s">
        <v>224</v>
      </c>
      <c r="D18" s="20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14" t="s">
        <v>242</v>
      </c>
      <c r="D19" s="21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06" t="s">
        <v>243</v>
      </c>
      <c r="D20" s="20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06" t="s">
        <v>145</v>
      </c>
      <c r="D21" s="20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06" t="s">
        <v>104</v>
      </c>
      <c r="D22" s="20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06" t="s">
        <v>225</v>
      </c>
      <c r="D23" s="20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06" t="s">
        <v>226</v>
      </c>
      <c r="D24" s="20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06" t="s">
        <v>227</v>
      </c>
      <c r="D25" s="20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06" t="s">
        <v>105</v>
      </c>
      <c r="D26" s="20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06" t="s">
        <v>107</v>
      </c>
      <c r="D27" s="20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06" t="s">
        <v>146</v>
      </c>
      <c r="D28" s="20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06" t="s">
        <v>109</v>
      </c>
      <c r="D29" s="20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0</v>
      </c>
    </row>
    <row r="30" spans="1:20" ht="22.5" customHeight="1">
      <c r="A30" s="30">
        <v>21</v>
      </c>
      <c r="B30" s="22">
        <v>6310</v>
      </c>
      <c r="C30" s="206" t="s">
        <v>147</v>
      </c>
      <c r="D30" s="207"/>
      <c r="E30" s="46"/>
      <c r="F30" s="46"/>
      <c r="G30" s="46"/>
      <c r="H30" s="46"/>
      <c r="I30" s="46"/>
      <c r="J30" s="46"/>
      <c r="K30" s="46"/>
      <c r="L30" s="46">
        <v>10000</v>
      </c>
      <c r="M30" s="46"/>
      <c r="N30" s="46"/>
      <c r="O30" s="46"/>
      <c r="P30" s="46"/>
      <c r="Q30" s="46"/>
      <c r="R30" s="46"/>
      <c r="S30" s="127"/>
      <c r="T30" s="130">
        <f t="shared" si="0"/>
        <v>10000</v>
      </c>
    </row>
    <row r="31" spans="1:20" ht="22.5" customHeight="1">
      <c r="A31" s="30">
        <v>22</v>
      </c>
      <c r="B31" s="22">
        <v>6409</v>
      </c>
      <c r="C31" s="206" t="s">
        <v>187</v>
      </c>
      <c r="D31" s="20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22"/>
      <c r="D33" s="223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19" t="s">
        <v>148</v>
      </c>
      <c r="C34" s="220"/>
      <c r="D34" s="221"/>
      <c r="E34" s="118">
        <f>SUM(E10:E33)</f>
        <v>26500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140000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10000</v>
      </c>
      <c r="M34" s="118">
        <f t="shared" si="1"/>
        <v>0</v>
      </c>
      <c r="N34" s="118">
        <f t="shared" si="1"/>
        <v>0</v>
      </c>
      <c r="O34" s="118">
        <f t="shared" si="1"/>
        <v>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176500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186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Zdena</cp:lastModifiedBy>
  <cp:lastPrinted>2012-01-02T07:30:34Z</cp:lastPrinted>
  <dcterms:created xsi:type="dcterms:W3CDTF">1997-01-24T11:07:25Z</dcterms:created>
  <dcterms:modified xsi:type="dcterms:W3CDTF">2013-12-08T13:49:14Z</dcterms:modified>
  <cp:category/>
  <cp:version/>
  <cp:contentType/>
  <cp:contentStatus/>
</cp:coreProperties>
</file>